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is.gov.soj\sojdata\ISD_HomeDirs\FerbracheM\Digital ID\Tender pack\"/>
    </mc:Choice>
  </mc:AlternateContent>
  <bookViews>
    <workbookView xWindow="0" yWindow="0" windowWidth="25800" windowHeight="13020"/>
  </bookViews>
  <sheets>
    <sheet name="Instructions - READ ME" sheetId="2" r:id="rId1"/>
    <sheet name="Consolodated Summary" sheetId="6" r:id="rId2"/>
    <sheet name="Infrastructure Charges" sheetId="1" r:id="rId3"/>
    <sheet name="Onboarding Charges" sheetId="3" r:id="rId4"/>
    <sheet name="Total Onboarding Charges" sheetId="4" r:id="rId5"/>
  </sheets>
  <definedNames>
    <definedName name="_Ref466537224" localSheetId="2">'Infrastructure Charges'!#REF!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1" i="4" l="1"/>
  <c r="R41" i="4"/>
  <c r="P41" i="4"/>
  <c r="O41" i="4"/>
  <c r="N41" i="4"/>
  <c r="M41" i="4"/>
  <c r="L41" i="4"/>
  <c r="K41" i="4"/>
  <c r="J41" i="4"/>
  <c r="I41" i="4"/>
  <c r="H41" i="4"/>
  <c r="G41" i="4"/>
  <c r="F41" i="4"/>
  <c r="D41" i="4"/>
  <c r="S40" i="4"/>
  <c r="S42" i="4" s="1"/>
  <c r="R40" i="4"/>
  <c r="P40" i="4"/>
  <c r="O40" i="4"/>
  <c r="O42" i="4" s="1"/>
  <c r="N40" i="4"/>
  <c r="N42" i="4" s="1"/>
  <c r="H13" i="6" s="1"/>
  <c r="M40" i="4"/>
  <c r="L40" i="4"/>
  <c r="K40" i="4"/>
  <c r="K42" i="4" s="1"/>
  <c r="J40" i="4"/>
  <c r="J42" i="4" s="1"/>
  <c r="F13" i="6" s="1"/>
  <c r="I40" i="4"/>
  <c r="H40" i="4"/>
  <c r="G40" i="4"/>
  <c r="F40" i="4"/>
  <c r="S21" i="4"/>
  <c r="R21" i="4"/>
  <c r="P21" i="4"/>
  <c r="O21" i="4"/>
  <c r="N21" i="4"/>
  <c r="M21" i="4"/>
  <c r="L21" i="4"/>
  <c r="K21" i="4"/>
  <c r="J21" i="4"/>
  <c r="I21" i="4"/>
  <c r="H21" i="4"/>
  <c r="G21" i="4"/>
  <c r="F21" i="4"/>
  <c r="S20" i="4"/>
  <c r="S22" i="4" s="1"/>
  <c r="R20" i="4"/>
  <c r="R22" i="4" s="1"/>
  <c r="P20" i="4"/>
  <c r="O20" i="4"/>
  <c r="N20" i="4"/>
  <c r="M20" i="4"/>
  <c r="M22" i="4" s="1"/>
  <c r="L20" i="4"/>
  <c r="L22" i="4" s="1"/>
  <c r="G7" i="6" s="1"/>
  <c r="K20" i="4"/>
  <c r="J20" i="4"/>
  <c r="J22" i="4" s="1"/>
  <c r="I20" i="4"/>
  <c r="I22" i="4" s="1"/>
  <c r="H20" i="4"/>
  <c r="H22" i="4" s="1"/>
  <c r="E7" i="6" s="1"/>
  <c r="G20" i="4"/>
  <c r="F20" i="4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D41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F11" i="3"/>
  <c r="Q41" i="4" s="1"/>
  <c r="M35" i="1"/>
  <c r="L35" i="1"/>
  <c r="K35" i="1"/>
  <c r="J35" i="1"/>
  <c r="I35" i="1"/>
  <c r="H35" i="1"/>
  <c r="G35" i="1"/>
  <c r="F35" i="1"/>
  <c r="N34" i="1"/>
  <c r="N33" i="1"/>
  <c r="N32" i="1"/>
  <c r="N31" i="1"/>
  <c r="N30" i="1"/>
  <c r="M12" i="1"/>
  <c r="J6" i="6" s="1"/>
  <c r="L12" i="1"/>
  <c r="I6" i="6" s="1"/>
  <c r="K12" i="1"/>
  <c r="J12" i="1"/>
  <c r="G6" i="6" s="1"/>
  <c r="G8" i="6" s="1"/>
  <c r="I12" i="1"/>
  <c r="F6" i="6" s="1"/>
  <c r="H12" i="1"/>
  <c r="E6" i="6" s="1"/>
  <c r="G12" i="1"/>
  <c r="F12" i="1"/>
  <c r="N11" i="1"/>
  <c r="N10" i="1"/>
  <c r="N9" i="1"/>
  <c r="N8" i="1"/>
  <c r="N7" i="1"/>
  <c r="D13" i="6"/>
  <c r="C13" i="6"/>
  <c r="J12" i="6"/>
  <c r="I12" i="6"/>
  <c r="H12" i="6"/>
  <c r="H14" i="6" s="1"/>
  <c r="G12" i="6"/>
  <c r="F12" i="6"/>
  <c r="E12" i="6"/>
  <c r="D12" i="6"/>
  <c r="K12" i="6" s="1"/>
  <c r="C12" i="6"/>
  <c r="H6" i="6"/>
  <c r="D6" i="6"/>
  <c r="N22" i="4" l="1"/>
  <c r="P22" i="4"/>
  <c r="T40" i="4"/>
  <c r="N12" i="1"/>
  <c r="F14" i="6"/>
  <c r="T20" i="4"/>
  <c r="H42" i="4"/>
  <c r="L42" i="4"/>
  <c r="P42" i="4"/>
  <c r="T41" i="4"/>
  <c r="T42" i="4" s="1"/>
  <c r="N35" i="1"/>
  <c r="K22" i="4"/>
  <c r="O22" i="4"/>
  <c r="T21" i="4"/>
  <c r="I42" i="4"/>
  <c r="M42" i="4"/>
  <c r="R42" i="4"/>
  <c r="J13" i="6" s="1"/>
  <c r="J14" i="6" s="1"/>
  <c r="U41" i="4"/>
  <c r="E8" i="6"/>
  <c r="E14" i="6"/>
  <c r="J7" i="6"/>
  <c r="J8" i="6" s="1"/>
  <c r="F7" i="6"/>
  <c r="F8" i="6" s="1"/>
  <c r="F16" i="6" s="1"/>
  <c r="H7" i="6"/>
  <c r="H8" i="6" s="1"/>
  <c r="H16" i="6" s="1"/>
  <c r="E13" i="6"/>
  <c r="G13" i="6"/>
  <c r="G14" i="6" s="1"/>
  <c r="G16" i="6" s="1"/>
  <c r="D14" i="6"/>
  <c r="G22" i="4"/>
  <c r="F42" i="4"/>
  <c r="F22" i="4"/>
  <c r="K6" i="6"/>
  <c r="G42" i="4"/>
  <c r="Q20" i="4"/>
  <c r="U20" i="4" s="1"/>
  <c r="Q21" i="4"/>
  <c r="U21" i="4" s="1"/>
  <c r="Q40" i="4"/>
  <c r="Q42" i="4" s="1"/>
  <c r="I13" i="6" s="1"/>
  <c r="I14" i="6" s="1"/>
  <c r="T22" i="4" l="1"/>
  <c r="J16" i="6"/>
  <c r="D7" i="6"/>
  <c r="D8" i="6" s="1"/>
  <c r="D16" i="6" s="1"/>
  <c r="U22" i="4"/>
  <c r="E16" i="6"/>
  <c r="Q22" i="4"/>
  <c r="I7" i="6" s="1"/>
  <c r="I8" i="6" s="1"/>
  <c r="I16" i="6" s="1"/>
  <c r="K13" i="6"/>
  <c r="K14" i="6" s="1"/>
  <c r="U40" i="4"/>
  <c r="U42" i="4" s="1"/>
  <c r="K7" i="6" l="1"/>
  <c r="K8" i="6" s="1"/>
  <c r="K16" i="6" s="1"/>
</calcChain>
</file>

<file path=xl/sharedStrings.xml><?xml version="1.0" encoding="utf-8"?>
<sst xmlns="http://schemas.openxmlformats.org/spreadsheetml/2006/main" count="267" uniqueCount="50">
  <si>
    <t>Item</t>
  </si>
  <si>
    <t>CapEx</t>
  </si>
  <si>
    <t>OpEx</t>
  </si>
  <si>
    <t>Mobile App</t>
  </si>
  <si>
    <t>Web service / PDS key management</t>
  </si>
  <si>
    <t xml:space="preserve">Testing </t>
  </si>
  <si>
    <t xml:space="preserve">Operate service </t>
  </si>
  <si>
    <t>SoJ</t>
  </si>
  <si>
    <t>Analogue to digital onboarding</t>
  </si>
  <si>
    <t>Setup Costs</t>
  </si>
  <si>
    <t>Integration of PDS with 15xRPs</t>
  </si>
  <si>
    <t>TOTALS</t>
  </si>
  <si>
    <t>Infrastructure Charges</t>
  </si>
  <si>
    <t>Y1</t>
  </si>
  <si>
    <t>Y2</t>
  </si>
  <si>
    <t>Y3</t>
  </si>
  <si>
    <t>Y4</t>
  </si>
  <si>
    <t>Y5</t>
  </si>
  <si>
    <t>Y6</t>
  </si>
  <si>
    <t>Y7</t>
  </si>
  <si>
    <t>Supplier</t>
  </si>
  <si>
    <t>Security verififcation</t>
  </si>
  <si>
    <t>Total</t>
  </si>
  <si>
    <t>(One-Off) in £GBP</t>
  </si>
  <si>
    <t>(Annual) Recurring in £GBP</t>
  </si>
  <si>
    <t>Source</t>
  </si>
  <si>
    <t>Estimated Authoriy Costs</t>
  </si>
  <si>
    <t>Internal Infrastructure Costs</t>
  </si>
  <si>
    <t>Instructions</t>
  </si>
  <si>
    <t>Tenderers are required to populate both the Infrastructure and On boarding Sheets with their fixed pricing for the service</t>
  </si>
  <si>
    <t>In addition, Tenderers are required to estimate the internal costs the Authority may experience so that the Authority may consider third party and TCO models as part of the assessment.</t>
  </si>
  <si>
    <t>On Boarding - Per Identity Charges</t>
  </si>
  <si>
    <t>Manage Identity</t>
  </si>
  <si>
    <t>Year</t>
  </si>
  <si>
    <t>New Citizens</t>
  </si>
  <si>
    <t>Cumulative Citizens</t>
  </si>
  <si>
    <r>
      <t xml:space="preserve">It is anticipated that </t>
    </r>
    <r>
      <rPr>
        <sz val="11"/>
        <color theme="1"/>
        <rFont val="Calibri"/>
        <family val="2"/>
        <scheme val="minor"/>
      </rPr>
      <t xml:space="preserve"> Jersey citizens will be enrolled following the ramp-up defined as follows:</t>
    </r>
  </si>
  <si>
    <t xml:space="preserve">This spreadsheet forms part of Tender Reference Invitation and Instructions to Tender – Provision and Ongoing Support of a Digital Identity Solution (Tender Ref: CP17/05/532)
</t>
  </si>
  <si>
    <t>Onboard Identity</t>
  </si>
  <si>
    <t>On-board Identity</t>
  </si>
  <si>
    <t>Totals</t>
  </si>
  <si>
    <t>States of Jersey</t>
  </si>
  <si>
    <t>Onboarding Charges</t>
  </si>
  <si>
    <t>Sub Total</t>
  </si>
  <si>
    <t>Grand Total</t>
  </si>
  <si>
    <t>Tenderers are at liberty to amend the charging type columns to better suit their proposed charging model but in order for any pricing to be valid but provide charges to a granular level.</t>
  </si>
  <si>
    <t>Tenderers shall assume the Authority Salary bands contained within the following URL - https://www.gov.je/SiteCollectionDocuments/Working%20in%20Jersey/GD%20Civil%20Service%20pay%20scales%20pay%20scales%20JM%2007032017.pdf</t>
  </si>
  <si>
    <t>Where tenderers have includes an estimated SoJ staff cost, they shall detail the role used and the number of FTE estimated.</t>
  </si>
  <si>
    <t>Please only populate the sheets with a tab coloured green. All other sheets should auto populate</t>
  </si>
  <si>
    <t>Total Infrastructure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</si>
</sst>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D0D0D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D0D0D"/>
      <name val="Calibri"/>
      <family val="2"/>
      <scheme val="minor"/>
    </font>
    <font>
      <b/>
      <sz val="12"/>
      <color rgb="FF0D0D0D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 style="medium">
        <color theme="5" tint="-0.249977111117893"/>
      </left>
      <right/>
      <top/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 style="thin">
        <color indexed="64"/>
      </right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/>
    <xf numFmtId="0" fontId="2" fillId="4" borderId="17" xfId="0" applyFont="1" applyFill="1" applyBorder="1"/>
    <xf numFmtId="0" fontId="2" fillId="3" borderId="17" xfId="0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0" fillId="0" borderId="0" xfId="0" applyFont="1" applyBorder="1"/>
    <xf numFmtId="0" fontId="0" fillId="0" borderId="24" xfId="0" applyFont="1" applyBorder="1"/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/>
    <xf numFmtId="0" fontId="3" fillId="3" borderId="3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3" xfId="0" applyFont="1" applyBorder="1"/>
    <xf numFmtId="0" fontId="4" fillId="0" borderId="0" xfId="0" applyFont="1" applyBorder="1" applyAlignment="1">
      <alignment vertical="center" wrapText="1"/>
    </xf>
    <xf numFmtId="0" fontId="5" fillId="3" borderId="17" xfId="0" applyFont="1" applyFill="1" applyBorder="1" applyAlignment="1">
      <alignment horizontal="right" vertical="center" wrapText="1"/>
    </xf>
    <xf numFmtId="0" fontId="6" fillId="3" borderId="17" xfId="0" applyFont="1" applyFill="1" applyBorder="1" applyAlignment="1">
      <alignment horizontal="right" vertical="center" wrapText="1"/>
    </xf>
    <xf numFmtId="0" fontId="0" fillId="0" borderId="26" xfId="0" applyFont="1" applyBorder="1"/>
    <xf numFmtId="0" fontId="0" fillId="0" borderId="2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3" borderId="4" xfId="0" applyFont="1" applyFill="1" applyBorder="1"/>
    <xf numFmtId="0" fontId="4" fillId="0" borderId="3" xfId="0" applyFont="1" applyBorder="1" applyAlignment="1">
      <alignment horizontal="right" vertical="center" wrapText="1"/>
    </xf>
    <xf numFmtId="0" fontId="0" fillId="0" borderId="4" xfId="0" applyFont="1" applyBorder="1"/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0" fillId="0" borderId="18" xfId="0" applyFont="1" applyBorder="1"/>
    <xf numFmtId="0" fontId="0" fillId="0" borderId="7" xfId="0" applyFont="1" applyBorder="1"/>
    <xf numFmtId="0" fontId="4" fillId="3" borderId="17" xfId="0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horizontal="right" vertical="center" wrapText="1"/>
    </xf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0" xfId="0" applyFont="1" applyAlignment="1">
      <alignment horizontal="left" vertical="center" indent="5"/>
    </xf>
    <xf numFmtId="0" fontId="7" fillId="0" borderId="29" xfId="0" applyFon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4" fillId="0" borderId="0" xfId="0" applyFont="1" applyBorder="1" applyAlignment="1">
      <alignment horizontal="right" vertical="center" wrapText="1"/>
    </xf>
    <xf numFmtId="0" fontId="0" fillId="0" borderId="0" xfId="0" applyFont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25" xfId="0" applyFont="1" applyBorder="1"/>
    <xf numFmtId="0" fontId="9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vertical="center" wrapText="1"/>
    </xf>
    <xf numFmtId="0" fontId="0" fillId="0" borderId="28" xfId="0" applyFont="1" applyBorder="1" applyAlignment="1">
      <alignment horizontal="right" vertical="center" wrapText="1"/>
    </xf>
    <xf numFmtId="0" fontId="1" fillId="3" borderId="28" xfId="0" applyFont="1" applyFill="1" applyBorder="1" applyAlignment="1">
      <alignment horizontal="right" vertical="center" wrapText="1"/>
    </xf>
    <xf numFmtId="0" fontId="0" fillId="3" borderId="28" xfId="0" applyFont="1" applyFill="1" applyBorder="1" applyAlignment="1">
      <alignment horizontal="right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vertical="center" wrapText="1"/>
    </xf>
    <xf numFmtId="0" fontId="0" fillId="0" borderId="37" xfId="0" applyFont="1" applyBorder="1" applyAlignment="1">
      <alignment horizontal="right" vertical="center" wrapText="1"/>
    </xf>
    <xf numFmtId="0" fontId="1" fillId="3" borderId="37" xfId="0" applyFont="1" applyFill="1" applyBorder="1" applyAlignment="1">
      <alignment horizontal="right" vertical="center" wrapText="1"/>
    </xf>
    <xf numFmtId="0" fontId="0" fillId="3" borderId="37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0" fillId="3" borderId="28" xfId="0" applyFont="1" applyFill="1" applyBorder="1"/>
    <xf numFmtId="0" fontId="2" fillId="4" borderId="28" xfId="0" applyFont="1" applyFill="1" applyBorder="1"/>
    <xf numFmtId="0" fontId="0" fillId="0" borderId="28" xfId="0" applyFont="1" applyBorder="1"/>
    <xf numFmtId="0" fontId="2" fillId="4" borderId="40" xfId="0" applyFont="1" applyFill="1" applyBorder="1"/>
    <xf numFmtId="0" fontId="2" fillId="3" borderId="31" xfId="0" applyFont="1" applyFill="1" applyBorder="1"/>
    <xf numFmtId="0" fontId="13" fillId="3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 wrapText="1"/>
    </xf>
    <xf numFmtId="0" fontId="2" fillId="4" borderId="28" xfId="0" applyFont="1" applyFill="1" applyBorder="1" applyAlignment="1">
      <alignment horizontal="right" vertical="center" wrapText="1"/>
    </xf>
    <xf numFmtId="0" fontId="2" fillId="0" borderId="0" xfId="0" applyFont="1" applyBorder="1"/>
    <xf numFmtId="0" fontId="2" fillId="0" borderId="0" xfId="0" applyFont="1"/>
    <xf numFmtId="0" fontId="2" fillId="0" borderId="9" xfId="0" applyFont="1" applyBorder="1"/>
    <xf numFmtId="0" fontId="2" fillId="0" borderId="15" xfId="0" applyFont="1" applyBorder="1"/>
    <xf numFmtId="0" fontId="2" fillId="0" borderId="21" xfId="0" applyFont="1" applyBorder="1"/>
    <xf numFmtId="0" fontId="2" fillId="0" borderId="26" xfId="0" applyFont="1" applyBorder="1"/>
    <xf numFmtId="0" fontId="0" fillId="0" borderId="3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1" fillId="3" borderId="28" xfId="0" applyFont="1" applyFill="1" applyBorder="1" applyAlignment="1">
      <alignment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/>
    </xf>
    <xf numFmtId="0" fontId="12" fillId="3" borderId="37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vertical="center" wrapText="1"/>
    </xf>
    <xf numFmtId="0" fontId="11" fillId="3" borderId="3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14</xdr:row>
      <xdr:rowOff>47625</xdr:rowOff>
    </xdr:from>
    <xdr:to>
      <xdr:col>14</xdr:col>
      <xdr:colOff>361950</xdr:colOff>
      <xdr:row>21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543050" y="3095625"/>
          <a:ext cx="1087755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Please detail any commercial Assumptions Made:</a:t>
          </a:r>
        </a:p>
      </xdr:txBody>
    </xdr:sp>
    <xdr:clientData/>
  </xdr:twoCellAnchor>
  <xdr:twoCellAnchor>
    <xdr:from>
      <xdr:col>2</xdr:col>
      <xdr:colOff>342900</xdr:colOff>
      <xdr:row>37</xdr:row>
      <xdr:rowOff>104775</xdr:rowOff>
    </xdr:from>
    <xdr:to>
      <xdr:col>14</xdr:col>
      <xdr:colOff>381000</xdr:colOff>
      <xdr:row>45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562100" y="7915275"/>
          <a:ext cx="1087755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Please detail any commercial Assumptions Made: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24</xdr:row>
      <xdr:rowOff>47625</xdr:rowOff>
    </xdr:from>
    <xdr:to>
      <xdr:col>19</xdr:col>
      <xdr:colOff>361950</xdr:colOff>
      <xdr:row>31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543050" y="3095625"/>
          <a:ext cx="10877550" cy="1438275"/>
        </a:xfrm>
        <a:prstGeom prst="rect">
          <a:avLst/>
        </a:prstGeom>
        <a:solidFill>
          <a:schemeClr val="lt1"/>
        </a:solidFill>
        <a:ln w="254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Please detail any commercial Assumptions Made:</a:t>
          </a:r>
        </a:p>
      </xdr:txBody>
    </xdr:sp>
    <xdr:clientData/>
  </xdr:twoCellAnchor>
  <xdr:twoCellAnchor>
    <xdr:from>
      <xdr:col>2</xdr:col>
      <xdr:colOff>342900</xdr:colOff>
      <xdr:row>44</xdr:row>
      <xdr:rowOff>104775</xdr:rowOff>
    </xdr:from>
    <xdr:to>
      <xdr:col>19</xdr:col>
      <xdr:colOff>381000</xdr:colOff>
      <xdr:row>52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562100" y="7915275"/>
          <a:ext cx="10877550" cy="1438275"/>
        </a:xfrm>
        <a:prstGeom prst="rect">
          <a:avLst/>
        </a:prstGeom>
        <a:solidFill>
          <a:schemeClr val="lt1"/>
        </a:solidFill>
        <a:ln w="2540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Please detail any commercial Assumptions Made: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24</xdr:row>
      <xdr:rowOff>47625</xdr:rowOff>
    </xdr:from>
    <xdr:to>
      <xdr:col>21</xdr:col>
      <xdr:colOff>361950</xdr:colOff>
      <xdr:row>31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543050" y="4924425"/>
          <a:ext cx="15011400" cy="1438275"/>
        </a:xfrm>
        <a:prstGeom prst="rect">
          <a:avLst/>
        </a:prstGeom>
        <a:solidFill>
          <a:schemeClr val="lt1"/>
        </a:solidFill>
        <a:ln w="254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Please detail any commercial Assumptions Made:</a:t>
          </a:r>
        </a:p>
      </xdr:txBody>
    </xdr:sp>
    <xdr:clientData/>
  </xdr:twoCellAnchor>
  <xdr:twoCellAnchor>
    <xdr:from>
      <xdr:col>2</xdr:col>
      <xdr:colOff>342900</xdr:colOff>
      <xdr:row>44</xdr:row>
      <xdr:rowOff>104775</xdr:rowOff>
    </xdr:from>
    <xdr:to>
      <xdr:col>21</xdr:col>
      <xdr:colOff>381000</xdr:colOff>
      <xdr:row>52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562100" y="9010650"/>
          <a:ext cx="15011400" cy="1438275"/>
        </a:xfrm>
        <a:prstGeom prst="rect">
          <a:avLst/>
        </a:prstGeom>
        <a:solidFill>
          <a:schemeClr val="lt1"/>
        </a:solidFill>
        <a:ln w="2540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Please detail any commercial Assumptions Made: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N10"/>
  <sheetViews>
    <sheetView showGridLines="0" tabSelected="1" workbookViewId="0"/>
  </sheetViews>
  <sheetFormatPr defaultRowHeight="15" x14ac:dyDescent="0.25"/>
  <cols>
    <col min="2" max="2" width="69.42578125" customWidth="1"/>
  </cols>
  <sheetData>
    <row r="2" spans="2:14" ht="18.75" x14ac:dyDescent="0.3">
      <c r="B2" s="41" t="s">
        <v>28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2:14" x14ac:dyDescent="0.25">
      <c r="B3" s="4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5"/>
    </row>
    <row r="4" spans="2:14" x14ac:dyDescent="0.25">
      <c r="B4" s="91" t="s">
        <v>37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2:14" x14ac:dyDescent="0.25">
      <c r="B5" s="44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5"/>
    </row>
    <row r="6" spans="2:14" x14ac:dyDescent="0.25">
      <c r="B6" s="44" t="s">
        <v>30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5"/>
    </row>
    <row r="7" spans="2:14" x14ac:dyDescent="0.25">
      <c r="B7" s="44" t="s">
        <v>45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5"/>
    </row>
    <row r="8" spans="2:14" x14ac:dyDescent="0.25">
      <c r="B8" s="94" t="s">
        <v>46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1"/>
      <c r="N8" s="45"/>
    </row>
    <row r="9" spans="2:14" x14ac:dyDescent="0.25">
      <c r="B9" s="44" t="s">
        <v>47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5"/>
    </row>
    <row r="10" spans="2:14" x14ac:dyDescent="0.25">
      <c r="B10" s="46" t="s">
        <v>48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</sheetData>
  <mergeCells count="2">
    <mergeCell ref="B4:N4"/>
    <mergeCell ref="B8:L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K16"/>
  <sheetViews>
    <sheetView showGridLines="0" workbookViewId="0"/>
  </sheetViews>
  <sheetFormatPr defaultRowHeight="15" x14ac:dyDescent="0.25"/>
  <cols>
    <col min="2" max="2" width="14.85546875" bestFit="1" customWidth="1"/>
    <col min="3" max="3" width="32.42578125" customWidth="1"/>
    <col min="4" max="4" width="9.42578125" bestFit="1" customWidth="1"/>
    <col min="11" max="11" width="9.140625" style="86"/>
  </cols>
  <sheetData>
    <row r="3" spans="2:11" x14ac:dyDescent="0.25">
      <c r="B3" s="96" t="s">
        <v>25</v>
      </c>
      <c r="C3" s="96" t="s">
        <v>0</v>
      </c>
      <c r="D3" s="97"/>
      <c r="E3" s="97"/>
      <c r="F3" s="97"/>
      <c r="G3" s="97"/>
      <c r="H3" s="97"/>
      <c r="I3" s="97"/>
      <c r="J3" s="97"/>
      <c r="K3" s="85"/>
    </row>
    <row r="4" spans="2:11" x14ac:dyDescent="0.25">
      <c r="B4" s="96"/>
      <c r="C4" s="96"/>
      <c r="D4" s="81" t="s">
        <v>13</v>
      </c>
      <c r="E4" s="76" t="s">
        <v>14</v>
      </c>
      <c r="F4" s="76" t="s">
        <v>15</v>
      </c>
      <c r="G4" s="76" t="s">
        <v>16</v>
      </c>
      <c r="H4" s="76" t="s">
        <v>17</v>
      </c>
      <c r="I4" s="76" t="s">
        <v>18</v>
      </c>
      <c r="J4" s="76" t="s">
        <v>19</v>
      </c>
      <c r="K4" s="79" t="s">
        <v>22</v>
      </c>
    </row>
    <row r="5" spans="2:11" x14ac:dyDescent="0.25">
      <c r="B5" s="96"/>
      <c r="C5" s="96"/>
      <c r="D5" s="97"/>
      <c r="E5" s="97"/>
      <c r="F5" s="97"/>
      <c r="G5" s="97"/>
      <c r="H5" s="97"/>
      <c r="I5" s="97"/>
      <c r="J5" s="97"/>
      <c r="K5" s="80"/>
    </row>
    <row r="6" spans="2:11" x14ac:dyDescent="0.25">
      <c r="B6" s="62" t="s">
        <v>20</v>
      </c>
      <c r="C6" s="62" t="s">
        <v>49</v>
      </c>
      <c r="D6" s="63">
        <f>'Infrastructure Charges'!F12+'Infrastructure Charges'!G12</f>
        <v>0</v>
      </c>
      <c r="E6" s="78">
        <f>'Infrastructure Charges'!H12</f>
        <v>0</v>
      </c>
      <c r="F6" s="78">
        <f>'Infrastructure Charges'!I12</f>
        <v>0</v>
      </c>
      <c r="G6" s="78">
        <f>'Infrastructure Charges'!J12</f>
        <v>0</v>
      </c>
      <c r="H6" s="78">
        <f>'Infrastructure Charges'!K12</f>
        <v>0</v>
      </c>
      <c r="I6" s="78">
        <f>'Infrastructure Charges'!L12</f>
        <v>0</v>
      </c>
      <c r="J6" s="78">
        <f>'Infrastructure Charges'!M12</f>
        <v>0</v>
      </c>
      <c r="K6" s="77">
        <f>SUM(D6:J6)</f>
        <v>0</v>
      </c>
    </row>
    <row r="7" spans="2:11" x14ac:dyDescent="0.25">
      <c r="B7" s="62" t="s">
        <v>20</v>
      </c>
      <c r="C7" s="62" t="s">
        <v>42</v>
      </c>
      <c r="D7" s="63">
        <f>'Total Onboarding Charges'!F22+'Total Onboarding Charges'!G22</f>
        <v>0</v>
      </c>
      <c r="E7" s="78">
        <f>'Total Onboarding Charges'!H22+'Total Onboarding Charges'!I22</f>
        <v>0</v>
      </c>
      <c r="F7" s="78">
        <f>'Total Onboarding Charges'!J22+'Total Onboarding Charges'!K22</f>
        <v>0</v>
      </c>
      <c r="G7" s="78">
        <f>'Total Onboarding Charges'!L22+'Total Onboarding Charges'!M22</f>
        <v>0</v>
      </c>
      <c r="H7" s="78">
        <f>'Total Onboarding Charges'!N22+'Total Onboarding Charges'!O22</f>
        <v>0</v>
      </c>
      <c r="I7" s="78">
        <f>'Total Onboarding Charges'!P22+'Total Onboarding Charges'!Q22</f>
        <v>0</v>
      </c>
      <c r="J7" s="78">
        <f>'Total Onboarding Charges'!R22+'Total Onboarding Charges'!S22</f>
        <v>0</v>
      </c>
      <c r="K7" s="77">
        <f>SUM(D7:J7)</f>
        <v>0</v>
      </c>
    </row>
    <row r="8" spans="2:11" s="1" customFormat="1" x14ac:dyDescent="0.25">
      <c r="B8" s="59"/>
      <c r="C8" s="62" t="s">
        <v>43</v>
      </c>
      <c r="D8" s="63">
        <f>SUM(D6:D7)</f>
        <v>0</v>
      </c>
      <c r="E8" s="63">
        <f t="shared" ref="E8:K8" si="0">SUM(E6:E7)</f>
        <v>0</v>
      </c>
      <c r="F8" s="63">
        <f t="shared" si="0"/>
        <v>0</v>
      </c>
      <c r="G8" s="63">
        <f t="shared" si="0"/>
        <v>0</v>
      </c>
      <c r="H8" s="63">
        <f t="shared" si="0"/>
        <v>0</v>
      </c>
      <c r="I8" s="63">
        <f t="shared" si="0"/>
        <v>0</v>
      </c>
      <c r="J8" s="63">
        <f t="shared" si="0"/>
        <v>0</v>
      </c>
      <c r="K8" s="83">
        <f t="shared" si="0"/>
        <v>0</v>
      </c>
    </row>
    <row r="9" spans="2:11" s="1" customFormat="1" x14ac:dyDescent="0.25">
      <c r="B9" s="17"/>
      <c r="C9" s="17"/>
      <c r="D9" s="49"/>
      <c r="E9" s="9"/>
      <c r="F9" s="9"/>
      <c r="G9" s="9"/>
      <c r="H9" s="9"/>
      <c r="I9" s="9"/>
      <c r="K9" s="85"/>
    </row>
    <row r="12" spans="2:11" x14ac:dyDescent="0.25">
      <c r="B12" s="62" t="s">
        <v>41</v>
      </c>
      <c r="C12" s="62" t="str">
        <f>C6</f>
        <v>Total Infrastructure Charges</v>
      </c>
      <c r="D12" s="63">
        <f>'Infrastructure Charges'!F35+'Infrastructure Charges'!G35</f>
        <v>0</v>
      </c>
      <c r="E12" s="78">
        <f>'Infrastructure Charges'!H30</f>
        <v>0</v>
      </c>
      <c r="F12" s="78">
        <f>'Infrastructure Charges'!I30</f>
        <v>0</v>
      </c>
      <c r="G12" s="78">
        <f>'Infrastructure Charges'!J30</f>
        <v>0</v>
      </c>
      <c r="H12" s="78">
        <f>'Infrastructure Charges'!K30</f>
        <v>0</v>
      </c>
      <c r="I12" s="78">
        <f>'Infrastructure Charges'!L30</f>
        <v>0</v>
      </c>
      <c r="J12" s="78">
        <f>'Infrastructure Charges'!M30</f>
        <v>0</v>
      </c>
      <c r="K12" s="77">
        <f>SUM(D12:J12)</f>
        <v>0</v>
      </c>
    </row>
    <row r="13" spans="2:11" x14ac:dyDescent="0.25">
      <c r="B13" s="62" t="s">
        <v>41</v>
      </c>
      <c r="C13" s="62" t="str">
        <f>C7</f>
        <v>Onboarding Charges</v>
      </c>
      <c r="D13" s="63">
        <f>'Total Onboarding Charges'!F41+'Total Onboarding Charges'!G41</f>
        <v>0</v>
      </c>
      <c r="E13" s="78">
        <f>'Total Onboarding Charges'!H42+'Total Onboarding Charges'!I42</f>
        <v>0</v>
      </c>
      <c r="F13" s="78">
        <f>'Total Onboarding Charges'!J42+'Total Onboarding Charges'!K42</f>
        <v>0</v>
      </c>
      <c r="G13" s="78">
        <f>'Total Onboarding Charges'!L42+'Total Onboarding Charges'!M42</f>
        <v>0</v>
      </c>
      <c r="H13" s="78">
        <f>'Total Onboarding Charges'!N42+'Total Onboarding Charges'!O42</f>
        <v>0</v>
      </c>
      <c r="I13" s="78">
        <f>'Total Onboarding Charges'!P42+'Total Onboarding Charges'!Q42</f>
        <v>0</v>
      </c>
      <c r="J13" s="78">
        <f>'Total Onboarding Charges'!R42+'Total Onboarding Charges'!S42</f>
        <v>0</v>
      </c>
      <c r="K13" s="77">
        <f>SUM(D13:J13)</f>
        <v>0</v>
      </c>
    </row>
    <row r="14" spans="2:11" s="1" customFormat="1" x14ac:dyDescent="0.25">
      <c r="B14" s="59"/>
      <c r="C14" s="62" t="s">
        <v>43</v>
      </c>
      <c r="D14" s="63">
        <f>SUM(D12:D13)</f>
        <v>0</v>
      </c>
      <c r="E14" s="63">
        <f t="shared" ref="E14:F14" si="1">SUM(E12:E13)</f>
        <v>0</v>
      </c>
      <c r="F14" s="63">
        <f t="shared" si="1"/>
        <v>0</v>
      </c>
      <c r="G14" s="63">
        <f t="shared" ref="G14" si="2">SUM(G12:G13)</f>
        <v>0</v>
      </c>
      <c r="H14" s="63">
        <f t="shared" ref="H14" si="3">SUM(H12:H13)</f>
        <v>0</v>
      </c>
      <c r="I14" s="63">
        <f t="shared" ref="I14" si="4">SUM(I12:I13)</f>
        <v>0</v>
      </c>
      <c r="J14" s="63">
        <f t="shared" ref="J14" si="5">SUM(J12:J13)</f>
        <v>0</v>
      </c>
      <c r="K14" s="84">
        <f t="shared" ref="K14" si="6">SUM(K12:K13)</f>
        <v>0</v>
      </c>
    </row>
    <row r="16" spans="2:11" x14ac:dyDescent="0.25">
      <c r="C16" s="82" t="s">
        <v>44</v>
      </c>
      <c r="D16" s="83">
        <f>D8+D14</f>
        <v>0</v>
      </c>
      <c r="E16" s="83">
        <f t="shared" ref="E16:K16" si="7">E8+E14</f>
        <v>0</v>
      </c>
      <c r="F16" s="83">
        <f t="shared" si="7"/>
        <v>0</v>
      </c>
      <c r="G16" s="83">
        <f t="shared" si="7"/>
        <v>0</v>
      </c>
      <c r="H16" s="83">
        <f t="shared" si="7"/>
        <v>0</v>
      </c>
      <c r="I16" s="83">
        <f t="shared" si="7"/>
        <v>0</v>
      </c>
      <c r="J16" s="83">
        <f t="shared" si="7"/>
        <v>0</v>
      </c>
      <c r="K16" s="84">
        <f t="shared" si="7"/>
        <v>0</v>
      </c>
    </row>
  </sheetData>
  <mergeCells count="4">
    <mergeCell ref="B3:B5"/>
    <mergeCell ref="C3:C5"/>
    <mergeCell ref="D3:J3"/>
    <mergeCell ref="D5:J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C1:O36"/>
  <sheetViews>
    <sheetView showGridLines="0" workbookViewId="0"/>
  </sheetViews>
  <sheetFormatPr defaultRowHeight="15" x14ac:dyDescent="0.25"/>
  <cols>
    <col min="4" max="4" width="20.28515625" bestFit="1" customWidth="1"/>
    <col min="5" max="5" width="29.140625" customWidth="1"/>
    <col min="6" max="13" width="11.85546875" customWidth="1"/>
    <col min="14" max="14" width="9.140625" style="86"/>
  </cols>
  <sheetData>
    <row r="1" spans="3:15" ht="15.75" thickBot="1" x14ac:dyDescent="0.3"/>
    <row r="2" spans="3:15" x14ac:dyDescent="0.25"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87"/>
      <c r="O2" s="24"/>
    </row>
    <row r="3" spans="3:15" ht="15" customHeight="1" x14ac:dyDescent="0.25">
      <c r="C3" s="25"/>
      <c r="D3" s="98" t="s">
        <v>25</v>
      </c>
      <c r="E3" s="98" t="s">
        <v>0</v>
      </c>
      <c r="F3" s="99" t="s">
        <v>12</v>
      </c>
      <c r="G3" s="100"/>
      <c r="H3" s="100"/>
      <c r="I3" s="100"/>
      <c r="J3" s="100"/>
      <c r="K3" s="100"/>
      <c r="L3" s="100"/>
      <c r="M3" s="101"/>
      <c r="N3" s="85"/>
      <c r="O3" s="26"/>
    </row>
    <row r="4" spans="3:15" x14ac:dyDescent="0.25">
      <c r="C4" s="27"/>
      <c r="D4" s="98"/>
      <c r="E4" s="98"/>
      <c r="F4" s="11"/>
      <c r="G4" s="11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28" t="s">
        <v>19</v>
      </c>
      <c r="N4" s="2" t="s">
        <v>22</v>
      </c>
      <c r="O4" s="26"/>
    </row>
    <row r="5" spans="3:15" x14ac:dyDescent="0.25">
      <c r="C5" s="25"/>
      <c r="D5" s="98"/>
      <c r="E5" s="98"/>
      <c r="F5" s="13" t="s">
        <v>1</v>
      </c>
      <c r="G5" s="99" t="s">
        <v>2</v>
      </c>
      <c r="H5" s="100"/>
      <c r="I5" s="100"/>
      <c r="J5" s="100"/>
      <c r="K5" s="100"/>
      <c r="L5" s="100"/>
      <c r="M5" s="100"/>
      <c r="N5" s="3"/>
      <c r="O5" s="26"/>
    </row>
    <row r="6" spans="3:15" ht="30" x14ac:dyDescent="0.25">
      <c r="C6" s="25"/>
      <c r="D6" s="98"/>
      <c r="E6" s="98"/>
      <c r="F6" s="13" t="s">
        <v>23</v>
      </c>
      <c r="G6" s="99" t="s">
        <v>24</v>
      </c>
      <c r="H6" s="100"/>
      <c r="I6" s="100"/>
      <c r="J6" s="100"/>
      <c r="K6" s="100"/>
      <c r="L6" s="100"/>
      <c r="M6" s="100"/>
      <c r="N6" s="3"/>
      <c r="O6" s="26"/>
    </row>
    <row r="7" spans="3:15" x14ac:dyDescent="0.25">
      <c r="C7" s="25"/>
      <c r="D7" s="14" t="s">
        <v>20</v>
      </c>
      <c r="E7" s="14" t="s">
        <v>3</v>
      </c>
      <c r="F7" s="29"/>
      <c r="G7" s="29"/>
      <c r="H7" s="16"/>
      <c r="I7" s="16"/>
      <c r="J7" s="16"/>
      <c r="K7" s="16"/>
      <c r="L7" s="16"/>
      <c r="M7" s="30"/>
      <c r="N7" s="2">
        <f>SUM(F7:M7)</f>
        <v>0</v>
      </c>
      <c r="O7" s="26"/>
    </row>
    <row r="8" spans="3:15" ht="28.5" x14ac:dyDescent="0.25">
      <c r="C8" s="25"/>
      <c r="D8" s="14" t="s">
        <v>20</v>
      </c>
      <c r="E8" s="14" t="s">
        <v>4</v>
      </c>
      <c r="F8" s="29"/>
      <c r="G8" s="29"/>
      <c r="H8" s="16"/>
      <c r="I8" s="16"/>
      <c r="J8" s="16"/>
      <c r="K8" s="16"/>
      <c r="L8" s="16"/>
      <c r="M8" s="30"/>
      <c r="N8" s="2">
        <f t="shared" ref="N8:N11" si="0">SUM(F8:M8)</f>
        <v>0</v>
      </c>
      <c r="O8" s="26"/>
    </row>
    <row r="9" spans="3:15" x14ac:dyDescent="0.25">
      <c r="C9" s="25"/>
      <c r="D9" s="14" t="s">
        <v>20</v>
      </c>
      <c r="E9" s="14" t="s">
        <v>5</v>
      </c>
      <c r="F9" s="29"/>
      <c r="G9" s="29"/>
      <c r="H9" s="16"/>
      <c r="I9" s="16"/>
      <c r="J9" s="16"/>
      <c r="K9" s="16"/>
      <c r="L9" s="16"/>
      <c r="M9" s="30"/>
      <c r="N9" s="2">
        <f t="shared" si="0"/>
        <v>0</v>
      </c>
      <c r="O9" s="26"/>
    </row>
    <row r="10" spans="3:15" x14ac:dyDescent="0.25">
      <c r="C10" s="25"/>
      <c r="D10" s="14" t="s">
        <v>20</v>
      </c>
      <c r="E10" s="14" t="s">
        <v>6</v>
      </c>
      <c r="F10" s="29"/>
      <c r="G10" s="29"/>
      <c r="H10" s="16"/>
      <c r="I10" s="16"/>
      <c r="J10" s="16"/>
      <c r="K10" s="16"/>
      <c r="L10" s="16"/>
      <c r="M10" s="30"/>
      <c r="N10" s="2">
        <f t="shared" si="0"/>
        <v>0</v>
      </c>
      <c r="O10" s="26"/>
    </row>
    <row r="11" spans="3:15" x14ac:dyDescent="0.25">
      <c r="C11" s="25"/>
      <c r="D11" s="14" t="s">
        <v>20</v>
      </c>
      <c r="E11" s="31" t="s">
        <v>21</v>
      </c>
      <c r="F11" s="32"/>
      <c r="G11" s="32"/>
      <c r="H11" s="33"/>
      <c r="I11" s="33"/>
      <c r="J11" s="33"/>
      <c r="K11" s="33"/>
      <c r="L11" s="33"/>
      <c r="M11" s="34"/>
      <c r="N11" s="2">
        <f t="shared" si="0"/>
        <v>0</v>
      </c>
      <c r="O11" s="26"/>
    </row>
    <row r="12" spans="3:15" x14ac:dyDescent="0.25">
      <c r="C12" s="25"/>
      <c r="D12" s="17"/>
      <c r="E12" s="18" t="s">
        <v>11</v>
      </c>
      <c r="F12" s="35">
        <f>SUM(F7:F11)</f>
        <v>0</v>
      </c>
      <c r="G12" s="35">
        <f t="shared" ref="G12:N12" si="1">SUM(G7:G11)</f>
        <v>0</v>
      </c>
      <c r="H12" s="35">
        <f t="shared" si="1"/>
        <v>0</v>
      </c>
      <c r="I12" s="35">
        <f t="shared" si="1"/>
        <v>0</v>
      </c>
      <c r="J12" s="35">
        <f t="shared" si="1"/>
        <v>0</v>
      </c>
      <c r="K12" s="35">
        <f t="shared" si="1"/>
        <v>0</v>
      </c>
      <c r="L12" s="35">
        <f t="shared" si="1"/>
        <v>0</v>
      </c>
      <c r="M12" s="36">
        <f t="shared" si="1"/>
        <v>0</v>
      </c>
      <c r="N12" s="19">
        <f t="shared" si="1"/>
        <v>0</v>
      </c>
      <c r="O12" s="26"/>
    </row>
    <row r="13" spans="3:15" ht="15.75" thickBot="1" x14ac:dyDescent="0.3"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88"/>
      <c r="O13" s="39"/>
    </row>
    <row r="14" spans="3:15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5"/>
      <c r="O14" s="1"/>
    </row>
    <row r="15" spans="3:15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5"/>
      <c r="O15" s="1"/>
    </row>
    <row r="16" spans="3:15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85"/>
      <c r="O16" s="1"/>
    </row>
    <row r="24" spans="3:15" ht="15.75" thickBot="1" x14ac:dyDescent="0.3"/>
    <row r="25" spans="3:15" x14ac:dyDescent="0.25"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89"/>
      <c r="O25" s="6"/>
    </row>
    <row r="26" spans="3:15" x14ac:dyDescent="0.25">
      <c r="C26" s="7"/>
      <c r="D26" s="98" t="s">
        <v>26</v>
      </c>
      <c r="E26" s="98" t="s">
        <v>0</v>
      </c>
      <c r="F26" s="99" t="s">
        <v>27</v>
      </c>
      <c r="G26" s="100"/>
      <c r="H26" s="100"/>
      <c r="I26" s="100"/>
      <c r="J26" s="100"/>
      <c r="K26" s="100"/>
      <c r="L26" s="100"/>
      <c r="M26" s="101"/>
      <c r="N26" s="85"/>
      <c r="O26" s="10"/>
    </row>
    <row r="27" spans="3:15" x14ac:dyDescent="0.25">
      <c r="C27" s="7"/>
      <c r="D27" s="98"/>
      <c r="E27" s="98"/>
      <c r="F27" s="11"/>
      <c r="G27" s="11" t="s">
        <v>13</v>
      </c>
      <c r="H27" s="12" t="s">
        <v>14</v>
      </c>
      <c r="I27" s="12" t="s">
        <v>15</v>
      </c>
      <c r="J27" s="12" t="s">
        <v>16</v>
      </c>
      <c r="K27" s="12" t="s">
        <v>17</v>
      </c>
      <c r="L27" s="12" t="s">
        <v>18</v>
      </c>
      <c r="M27" s="12" t="s">
        <v>19</v>
      </c>
      <c r="N27" s="2" t="s">
        <v>22</v>
      </c>
      <c r="O27" s="10"/>
    </row>
    <row r="28" spans="3:15" x14ac:dyDescent="0.25">
      <c r="C28" s="7"/>
      <c r="D28" s="98"/>
      <c r="E28" s="98"/>
      <c r="F28" s="13" t="s">
        <v>1</v>
      </c>
      <c r="G28" s="99" t="s">
        <v>2</v>
      </c>
      <c r="H28" s="100"/>
      <c r="I28" s="100"/>
      <c r="J28" s="100"/>
      <c r="K28" s="100"/>
      <c r="L28" s="100"/>
      <c r="M28" s="101"/>
      <c r="N28" s="3"/>
      <c r="O28" s="10"/>
    </row>
    <row r="29" spans="3:15" ht="30" x14ac:dyDescent="0.25">
      <c r="C29" s="7"/>
      <c r="D29" s="98"/>
      <c r="E29" s="98"/>
      <c r="F29" s="13" t="s">
        <v>23</v>
      </c>
      <c r="G29" s="99" t="s">
        <v>24</v>
      </c>
      <c r="H29" s="100"/>
      <c r="I29" s="100"/>
      <c r="J29" s="100"/>
      <c r="K29" s="100"/>
      <c r="L29" s="100"/>
      <c r="M29" s="101"/>
      <c r="N29" s="3"/>
      <c r="O29" s="10"/>
    </row>
    <row r="30" spans="3:15" x14ac:dyDescent="0.25">
      <c r="C30" s="7"/>
      <c r="D30" s="14" t="s">
        <v>7</v>
      </c>
      <c r="E30" s="14" t="s">
        <v>8</v>
      </c>
      <c r="F30" s="15"/>
      <c r="G30" s="15"/>
      <c r="H30" s="16"/>
      <c r="I30" s="16"/>
      <c r="J30" s="16"/>
      <c r="K30" s="16"/>
      <c r="L30" s="16"/>
      <c r="M30" s="16"/>
      <c r="N30" s="2">
        <f>SUM(F30:M30)</f>
        <v>0</v>
      </c>
      <c r="O30" s="10"/>
    </row>
    <row r="31" spans="3:15" x14ac:dyDescent="0.25">
      <c r="C31" s="7"/>
      <c r="D31" s="14" t="s">
        <v>7</v>
      </c>
      <c r="E31" s="14" t="s">
        <v>6</v>
      </c>
      <c r="F31" s="15"/>
      <c r="G31" s="15"/>
      <c r="H31" s="16"/>
      <c r="I31" s="16"/>
      <c r="J31" s="16"/>
      <c r="K31" s="16"/>
      <c r="L31" s="16"/>
      <c r="M31" s="16"/>
      <c r="N31" s="2">
        <f t="shared" ref="N31:N34" si="2">SUM(F31:M31)</f>
        <v>0</v>
      </c>
      <c r="O31" s="10"/>
    </row>
    <row r="32" spans="3:15" x14ac:dyDescent="0.25">
      <c r="C32" s="7"/>
      <c r="D32" s="14" t="s">
        <v>7</v>
      </c>
      <c r="E32" s="14" t="s">
        <v>5</v>
      </c>
      <c r="F32" s="15"/>
      <c r="G32" s="15"/>
      <c r="H32" s="16"/>
      <c r="I32" s="16"/>
      <c r="J32" s="16"/>
      <c r="K32" s="16"/>
      <c r="L32" s="16"/>
      <c r="M32" s="16"/>
      <c r="N32" s="2">
        <f t="shared" si="2"/>
        <v>0</v>
      </c>
      <c r="O32" s="10"/>
    </row>
    <row r="33" spans="3:15" x14ac:dyDescent="0.25">
      <c r="C33" s="7"/>
      <c r="D33" s="14" t="s">
        <v>7</v>
      </c>
      <c r="E33" s="14" t="s">
        <v>9</v>
      </c>
      <c r="F33" s="15"/>
      <c r="G33" s="15"/>
      <c r="H33" s="16"/>
      <c r="I33" s="16"/>
      <c r="J33" s="16"/>
      <c r="K33" s="16"/>
      <c r="L33" s="16"/>
      <c r="M33" s="16"/>
      <c r="N33" s="2">
        <f t="shared" si="2"/>
        <v>0</v>
      </c>
      <c r="O33" s="10"/>
    </row>
    <row r="34" spans="3:15" ht="28.5" x14ac:dyDescent="0.25">
      <c r="C34" s="7"/>
      <c r="D34" s="14" t="s">
        <v>7</v>
      </c>
      <c r="E34" s="14" t="s">
        <v>10</v>
      </c>
      <c r="F34" s="15"/>
      <c r="G34" s="15"/>
      <c r="H34" s="16"/>
      <c r="I34" s="16"/>
      <c r="J34" s="16"/>
      <c r="K34" s="16"/>
      <c r="L34" s="16"/>
      <c r="M34" s="16"/>
      <c r="N34" s="2">
        <f t="shared" si="2"/>
        <v>0</v>
      </c>
      <c r="O34" s="10"/>
    </row>
    <row r="35" spans="3:15" x14ac:dyDescent="0.25">
      <c r="C35" s="7"/>
      <c r="D35" s="17"/>
      <c r="E35" s="18" t="s">
        <v>11</v>
      </c>
      <c r="F35" s="19">
        <f>SUM(F30:F34)</f>
        <v>0</v>
      </c>
      <c r="G35" s="19">
        <f t="shared" ref="G35" si="3">SUM(G30:G34)</f>
        <v>0</v>
      </c>
      <c r="H35" s="19">
        <f t="shared" ref="H35" si="4">SUM(H30:H34)</f>
        <v>0</v>
      </c>
      <c r="I35" s="19">
        <f t="shared" ref="I35" si="5">SUM(I30:I34)</f>
        <v>0</v>
      </c>
      <c r="J35" s="19">
        <f t="shared" ref="J35" si="6">SUM(J30:J34)</f>
        <v>0</v>
      </c>
      <c r="K35" s="19">
        <f t="shared" ref="K35" si="7">SUM(K30:K34)</f>
        <v>0</v>
      </c>
      <c r="L35" s="19">
        <f t="shared" ref="L35" si="8">SUM(L30:L34)</f>
        <v>0</v>
      </c>
      <c r="M35" s="19">
        <f t="shared" ref="M35:N35" si="9">SUM(M30:M34)</f>
        <v>0</v>
      </c>
      <c r="N35" s="19">
        <f t="shared" si="9"/>
        <v>0</v>
      </c>
      <c r="O35" s="10"/>
    </row>
    <row r="36" spans="3:15" ht="15.75" thickBot="1" x14ac:dyDescent="0.3">
      <c r="C36" s="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90"/>
      <c r="O36" s="21"/>
    </row>
  </sheetData>
  <mergeCells count="10">
    <mergeCell ref="D3:D6"/>
    <mergeCell ref="E3:E6"/>
    <mergeCell ref="G5:M5"/>
    <mergeCell ref="G6:M6"/>
    <mergeCell ref="F3:M3"/>
    <mergeCell ref="D26:D29"/>
    <mergeCell ref="E26:E29"/>
    <mergeCell ref="F26:M26"/>
    <mergeCell ref="G28:M28"/>
    <mergeCell ref="G29:M29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C3:T43"/>
  <sheetViews>
    <sheetView showGridLines="0" workbookViewId="0"/>
  </sheetViews>
  <sheetFormatPr defaultColWidth="9.140625" defaultRowHeight="15" x14ac:dyDescent="0.25"/>
  <cols>
    <col min="1" max="3" width="9.140625" style="50"/>
    <col min="4" max="4" width="20.28515625" style="50" bestFit="1" customWidth="1"/>
    <col min="5" max="5" width="29.140625" style="50" customWidth="1"/>
    <col min="6" max="19" width="11.85546875" style="50" customWidth="1"/>
    <col min="20" max="16384" width="9.140625" style="50"/>
  </cols>
  <sheetData>
    <row r="3" spans="3:20" x14ac:dyDescent="0.25">
      <c r="D3" s="40" t="s">
        <v>36</v>
      </c>
    </row>
    <row r="4" spans="3:20" ht="15.75" thickBot="1" x14ac:dyDescent="0.3"/>
    <row r="5" spans="3:20" ht="30.75" thickBot="1" x14ac:dyDescent="0.3">
      <c r="D5" s="56" t="s">
        <v>33</v>
      </c>
      <c r="E5" s="72" t="s">
        <v>34</v>
      </c>
      <c r="F5" s="72" t="s">
        <v>35</v>
      </c>
    </row>
    <row r="6" spans="3:20" x14ac:dyDescent="0.25">
      <c r="D6" s="57">
        <v>1</v>
      </c>
      <c r="E6" s="57">
        <v>20000</v>
      </c>
      <c r="F6" s="57">
        <v>20000</v>
      </c>
    </row>
    <row r="7" spans="3:20" x14ac:dyDescent="0.25">
      <c r="D7" s="57">
        <v>2</v>
      </c>
      <c r="E7" s="57">
        <v>20000</v>
      </c>
      <c r="F7" s="57">
        <v>40000</v>
      </c>
    </row>
    <row r="8" spans="3:20" x14ac:dyDescent="0.25">
      <c r="D8" s="57">
        <v>3</v>
      </c>
      <c r="E8" s="57">
        <v>20000</v>
      </c>
      <c r="F8" s="57">
        <v>60000</v>
      </c>
    </row>
    <row r="9" spans="3:20" x14ac:dyDescent="0.25">
      <c r="D9" s="57">
        <v>4</v>
      </c>
      <c r="E9" s="57">
        <v>10000</v>
      </c>
      <c r="F9" s="57">
        <v>70000</v>
      </c>
    </row>
    <row r="10" spans="3:20" x14ac:dyDescent="0.25">
      <c r="D10" s="57">
        <v>5</v>
      </c>
      <c r="E10" s="57">
        <v>5000</v>
      </c>
      <c r="F10" s="57">
        <v>75000</v>
      </c>
    </row>
    <row r="11" spans="3:20" x14ac:dyDescent="0.25">
      <c r="D11" s="57">
        <v>6</v>
      </c>
      <c r="E11" s="57">
        <v>5000</v>
      </c>
      <c r="F11" s="57">
        <f>F10</f>
        <v>75000</v>
      </c>
    </row>
    <row r="12" spans="3:20" ht="15.75" thickBot="1" x14ac:dyDescent="0.3">
      <c r="D12" s="58">
        <v>7</v>
      </c>
      <c r="E12" s="58">
        <v>5000</v>
      </c>
      <c r="F12" s="58">
        <v>75000</v>
      </c>
    </row>
    <row r="14" spans="3:20" ht="15.75" thickBot="1" x14ac:dyDescent="0.3"/>
    <row r="15" spans="3:20" x14ac:dyDescent="0.25"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3:20" ht="15" customHeight="1" x14ac:dyDescent="0.25">
      <c r="C16" s="25"/>
      <c r="D16" s="96" t="s">
        <v>25</v>
      </c>
      <c r="E16" s="96" t="s">
        <v>0</v>
      </c>
      <c r="F16" s="97" t="s">
        <v>31</v>
      </c>
      <c r="G16" s="97"/>
      <c r="H16" s="97"/>
      <c r="I16" s="97"/>
      <c r="J16" s="97"/>
      <c r="K16" s="97"/>
      <c r="L16" s="97"/>
      <c r="M16" s="97"/>
      <c r="N16" s="60"/>
      <c r="O16" s="60"/>
      <c r="P16" s="60"/>
      <c r="Q16" s="60"/>
      <c r="R16" s="60"/>
      <c r="S16" s="60"/>
      <c r="T16" s="26"/>
    </row>
    <row r="17" spans="3:20" ht="15.75" x14ac:dyDescent="0.25">
      <c r="C17" s="25"/>
      <c r="D17" s="96"/>
      <c r="E17" s="96"/>
      <c r="F17" s="105" t="s">
        <v>13</v>
      </c>
      <c r="G17" s="105"/>
      <c r="H17" s="102" t="s">
        <v>14</v>
      </c>
      <c r="I17" s="102"/>
      <c r="J17" s="102" t="s">
        <v>15</v>
      </c>
      <c r="K17" s="102"/>
      <c r="L17" s="102" t="s">
        <v>16</v>
      </c>
      <c r="M17" s="102"/>
      <c r="N17" s="102" t="s">
        <v>17</v>
      </c>
      <c r="O17" s="102"/>
      <c r="P17" s="102" t="s">
        <v>18</v>
      </c>
      <c r="Q17" s="102"/>
      <c r="R17" s="102" t="s">
        <v>19</v>
      </c>
      <c r="S17" s="102"/>
      <c r="T17" s="26"/>
    </row>
    <row r="18" spans="3:20" ht="25.5" customHeight="1" x14ac:dyDescent="0.25">
      <c r="C18" s="25"/>
      <c r="D18" s="96"/>
      <c r="E18" s="96"/>
      <c r="F18" s="61" t="s">
        <v>1</v>
      </c>
      <c r="G18" s="61" t="s">
        <v>2</v>
      </c>
      <c r="H18" s="61" t="s">
        <v>1</v>
      </c>
      <c r="I18" s="61" t="s">
        <v>2</v>
      </c>
      <c r="J18" s="61" t="s">
        <v>1</v>
      </c>
      <c r="K18" s="61" t="s">
        <v>2</v>
      </c>
      <c r="L18" s="61" t="s">
        <v>1</v>
      </c>
      <c r="M18" s="61" t="s">
        <v>2</v>
      </c>
      <c r="N18" s="61" t="s">
        <v>1</v>
      </c>
      <c r="O18" s="61" t="s">
        <v>2</v>
      </c>
      <c r="P18" s="61" t="s">
        <v>1</v>
      </c>
      <c r="Q18" s="61" t="s">
        <v>2</v>
      </c>
      <c r="R18" s="61" t="s">
        <v>1</v>
      </c>
      <c r="S18" s="61" t="s">
        <v>2</v>
      </c>
      <c r="T18" s="26"/>
    </row>
    <row r="19" spans="3:20" ht="54" customHeight="1" x14ac:dyDescent="0.25">
      <c r="C19" s="25"/>
      <c r="D19" s="96"/>
      <c r="E19" s="96"/>
      <c r="F19" s="61" t="s">
        <v>23</v>
      </c>
      <c r="G19" s="61" t="s">
        <v>24</v>
      </c>
      <c r="H19" s="61" t="s">
        <v>23</v>
      </c>
      <c r="I19" s="61" t="s">
        <v>24</v>
      </c>
      <c r="J19" s="61" t="s">
        <v>23</v>
      </c>
      <c r="K19" s="61" t="s">
        <v>24</v>
      </c>
      <c r="L19" s="61" t="s">
        <v>23</v>
      </c>
      <c r="M19" s="61" t="s">
        <v>24</v>
      </c>
      <c r="N19" s="61" t="s">
        <v>23</v>
      </c>
      <c r="O19" s="61" t="s">
        <v>24</v>
      </c>
      <c r="P19" s="61" t="s">
        <v>23</v>
      </c>
      <c r="Q19" s="61" t="s">
        <v>24</v>
      </c>
      <c r="R19" s="61" t="s">
        <v>23</v>
      </c>
      <c r="S19" s="61" t="s">
        <v>24</v>
      </c>
      <c r="T19" s="26"/>
    </row>
    <row r="20" spans="3:20" x14ac:dyDescent="0.25">
      <c r="C20" s="25"/>
      <c r="D20" s="62" t="s">
        <v>20</v>
      </c>
      <c r="E20" s="62" t="s">
        <v>39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26"/>
    </row>
    <row r="21" spans="3:20" x14ac:dyDescent="0.25">
      <c r="C21" s="25"/>
      <c r="D21" s="62" t="s">
        <v>20</v>
      </c>
      <c r="E21" s="62" t="s">
        <v>32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26"/>
    </row>
    <row r="22" spans="3:20" x14ac:dyDescent="0.25">
      <c r="C22" s="25"/>
      <c r="D22" s="62"/>
      <c r="E22" s="64" t="s">
        <v>11</v>
      </c>
      <c r="F22" s="65">
        <f t="shared" ref="F22:S22" si="0">SUM(F20:F21)</f>
        <v>0</v>
      </c>
      <c r="G22" s="65">
        <f t="shared" si="0"/>
        <v>0</v>
      </c>
      <c r="H22" s="65">
        <f t="shared" si="0"/>
        <v>0</v>
      </c>
      <c r="I22" s="65">
        <f t="shared" si="0"/>
        <v>0</v>
      </c>
      <c r="J22" s="65">
        <f t="shared" si="0"/>
        <v>0</v>
      </c>
      <c r="K22" s="65">
        <f t="shared" si="0"/>
        <v>0</v>
      </c>
      <c r="L22" s="65">
        <f t="shared" si="0"/>
        <v>0</v>
      </c>
      <c r="M22" s="65">
        <f t="shared" si="0"/>
        <v>0</v>
      </c>
      <c r="N22" s="65">
        <f t="shared" si="0"/>
        <v>0</v>
      </c>
      <c r="O22" s="65">
        <f t="shared" si="0"/>
        <v>0</v>
      </c>
      <c r="P22" s="65">
        <f t="shared" si="0"/>
        <v>0</v>
      </c>
      <c r="Q22" s="65">
        <f t="shared" si="0"/>
        <v>0</v>
      </c>
      <c r="R22" s="65">
        <f t="shared" si="0"/>
        <v>0</v>
      </c>
      <c r="S22" s="65">
        <f t="shared" si="0"/>
        <v>0</v>
      </c>
      <c r="T22" s="26"/>
    </row>
    <row r="23" spans="3:20" ht="15.75" thickBot="1" x14ac:dyDescent="0.3"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</row>
    <row r="24" spans="3:20" x14ac:dyDescent="0.2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3:20" x14ac:dyDescent="0.2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3:20" x14ac:dyDescent="0.2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34" spans="3:20" ht="15.75" thickBot="1" x14ac:dyDescent="0.3"/>
    <row r="35" spans="3:20" x14ac:dyDescent="0.25"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/>
    </row>
    <row r="36" spans="3:20" ht="15" customHeight="1" x14ac:dyDescent="0.25">
      <c r="C36" s="54"/>
      <c r="D36" s="106" t="s">
        <v>25</v>
      </c>
      <c r="E36" s="106" t="s">
        <v>0</v>
      </c>
      <c r="F36" s="107" t="s">
        <v>31</v>
      </c>
      <c r="G36" s="107"/>
      <c r="H36" s="107"/>
      <c r="I36" s="107"/>
      <c r="J36" s="107"/>
      <c r="K36" s="107"/>
      <c r="L36" s="107"/>
      <c r="M36" s="107"/>
      <c r="N36" s="66"/>
      <c r="O36" s="66"/>
      <c r="P36" s="66"/>
      <c r="Q36" s="66"/>
      <c r="R36" s="66"/>
      <c r="S36" s="66"/>
      <c r="T36" s="10"/>
    </row>
    <row r="37" spans="3:20" ht="15.75" x14ac:dyDescent="0.25">
      <c r="C37" s="54"/>
      <c r="D37" s="106"/>
      <c r="E37" s="106"/>
      <c r="F37" s="103" t="s">
        <v>13</v>
      </c>
      <c r="G37" s="103"/>
      <c r="H37" s="104" t="s">
        <v>14</v>
      </c>
      <c r="I37" s="104"/>
      <c r="J37" s="104" t="s">
        <v>15</v>
      </c>
      <c r="K37" s="104"/>
      <c r="L37" s="104" t="s">
        <v>16</v>
      </c>
      <c r="M37" s="104"/>
      <c r="N37" s="104" t="s">
        <v>17</v>
      </c>
      <c r="O37" s="104"/>
      <c r="P37" s="104" t="s">
        <v>18</v>
      </c>
      <c r="Q37" s="104"/>
      <c r="R37" s="104" t="s">
        <v>19</v>
      </c>
      <c r="S37" s="104"/>
      <c r="T37" s="10"/>
    </row>
    <row r="38" spans="3:20" x14ac:dyDescent="0.25">
      <c r="C38" s="54"/>
      <c r="D38" s="106"/>
      <c r="E38" s="106"/>
      <c r="F38" s="67" t="s">
        <v>1</v>
      </c>
      <c r="G38" s="67" t="s">
        <v>2</v>
      </c>
      <c r="H38" s="67" t="s">
        <v>1</v>
      </c>
      <c r="I38" s="67" t="s">
        <v>2</v>
      </c>
      <c r="J38" s="67" t="s">
        <v>1</v>
      </c>
      <c r="K38" s="67" t="s">
        <v>2</v>
      </c>
      <c r="L38" s="67" t="s">
        <v>1</v>
      </c>
      <c r="M38" s="67" t="s">
        <v>2</v>
      </c>
      <c r="N38" s="67" t="s">
        <v>1</v>
      </c>
      <c r="O38" s="67" t="s">
        <v>2</v>
      </c>
      <c r="P38" s="67" t="s">
        <v>1</v>
      </c>
      <c r="Q38" s="67" t="s">
        <v>2</v>
      </c>
      <c r="R38" s="67" t="s">
        <v>1</v>
      </c>
      <c r="S38" s="67" t="s">
        <v>2</v>
      </c>
      <c r="T38" s="10"/>
    </row>
    <row r="39" spans="3:20" ht="42.95" customHeight="1" x14ac:dyDescent="0.25">
      <c r="C39" s="54"/>
      <c r="D39" s="106"/>
      <c r="E39" s="106"/>
      <c r="F39" s="67" t="s">
        <v>23</v>
      </c>
      <c r="G39" s="67" t="s">
        <v>24</v>
      </c>
      <c r="H39" s="67" t="s">
        <v>23</v>
      </c>
      <c r="I39" s="67" t="s">
        <v>24</v>
      </c>
      <c r="J39" s="67" t="s">
        <v>23</v>
      </c>
      <c r="K39" s="67" t="s">
        <v>24</v>
      </c>
      <c r="L39" s="67" t="s">
        <v>23</v>
      </c>
      <c r="M39" s="67" t="s">
        <v>24</v>
      </c>
      <c r="N39" s="67" t="s">
        <v>23</v>
      </c>
      <c r="O39" s="67" t="s">
        <v>24</v>
      </c>
      <c r="P39" s="67" t="s">
        <v>23</v>
      </c>
      <c r="Q39" s="67" t="s">
        <v>24</v>
      </c>
      <c r="R39" s="67" t="s">
        <v>23</v>
      </c>
      <c r="S39" s="67" t="s">
        <v>24</v>
      </c>
      <c r="T39" s="10"/>
    </row>
    <row r="40" spans="3:20" x14ac:dyDescent="0.25">
      <c r="C40" s="54"/>
      <c r="D40" s="68" t="s">
        <v>41</v>
      </c>
      <c r="E40" s="68" t="s">
        <v>39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10"/>
    </row>
    <row r="41" spans="3:20" x14ac:dyDescent="0.25">
      <c r="C41" s="54"/>
      <c r="D41" s="68" t="str">
        <f>D40</f>
        <v>States of Jersey</v>
      </c>
      <c r="E41" s="68" t="s">
        <v>32</v>
      </c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10"/>
    </row>
    <row r="42" spans="3:20" x14ac:dyDescent="0.25">
      <c r="C42" s="54"/>
      <c r="D42" s="68"/>
      <c r="E42" s="70" t="s">
        <v>11</v>
      </c>
      <c r="F42" s="71">
        <f t="shared" ref="F42:S42" si="1">SUM(F40:F41)</f>
        <v>0</v>
      </c>
      <c r="G42" s="71">
        <f t="shared" si="1"/>
        <v>0</v>
      </c>
      <c r="H42" s="71">
        <f t="shared" si="1"/>
        <v>0</v>
      </c>
      <c r="I42" s="71">
        <f t="shared" si="1"/>
        <v>0</v>
      </c>
      <c r="J42" s="71">
        <f t="shared" si="1"/>
        <v>0</v>
      </c>
      <c r="K42" s="71">
        <f t="shared" si="1"/>
        <v>0</v>
      </c>
      <c r="L42" s="71">
        <f t="shared" si="1"/>
        <v>0</v>
      </c>
      <c r="M42" s="71">
        <f t="shared" si="1"/>
        <v>0</v>
      </c>
      <c r="N42" s="71">
        <f t="shared" si="1"/>
        <v>0</v>
      </c>
      <c r="O42" s="71">
        <f t="shared" si="1"/>
        <v>0</v>
      </c>
      <c r="P42" s="71">
        <f t="shared" si="1"/>
        <v>0</v>
      </c>
      <c r="Q42" s="71">
        <f t="shared" si="1"/>
        <v>0</v>
      </c>
      <c r="R42" s="71">
        <f t="shared" si="1"/>
        <v>0</v>
      </c>
      <c r="S42" s="71">
        <f t="shared" si="1"/>
        <v>0</v>
      </c>
      <c r="T42" s="10"/>
    </row>
    <row r="43" spans="3:20" ht="15.75" thickBot="1" x14ac:dyDescent="0.3">
      <c r="C43" s="55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</row>
  </sheetData>
  <mergeCells count="20">
    <mergeCell ref="D16:D19"/>
    <mergeCell ref="E16:E19"/>
    <mergeCell ref="F16:M16"/>
    <mergeCell ref="D36:D39"/>
    <mergeCell ref="E36:E39"/>
    <mergeCell ref="F36:M36"/>
    <mergeCell ref="N17:O17"/>
    <mergeCell ref="P17:Q17"/>
    <mergeCell ref="R17:S17"/>
    <mergeCell ref="F37:G37"/>
    <mergeCell ref="H37:I37"/>
    <mergeCell ref="J37:K37"/>
    <mergeCell ref="L37:M37"/>
    <mergeCell ref="N37:O37"/>
    <mergeCell ref="P37:Q37"/>
    <mergeCell ref="R37:S37"/>
    <mergeCell ref="F17:G17"/>
    <mergeCell ref="H17:I17"/>
    <mergeCell ref="J17:K17"/>
    <mergeCell ref="L17:M1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C3:V43"/>
  <sheetViews>
    <sheetView showGridLines="0" workbookViewId="0">
      <selection activeCell="A2" sqref="A2"/>
    </sheetView>
  </sheetViews>
  <sheetFormatPr defaultColWidth="9.140625" defaultRowHeight="15" x14ac:dyDescent="0.25"/>
  <cols>
    <col min="1" max="3" width="9.140625" style="50"/>
    <col min="4" max="4" width="20.28515625" style="50" bestFit="1" customWidth="1"/>
    <col min="5" max="5" width="29.140625" style="50" customWidth="1"/>
    <col min="6" max="21" width="11.85546875" style="50" customWidth="1"/>
    <col min="22" max="16384" width="9.140625" style="50"/>
  </cols>
  <sheetData>
    <row r="3" spans="3:22" x14ac:dyDescent="0.25">
      <c r="D3" s="40" t="s">
        <v>36</v>
      </c>
    </row>
    <row r="4" spans="3:22" ht="15.75" thickBot="1" x14ac:dyDescent="0.3"/>
    <row r="5" spans="3:22" ht="30.75" thickBot="1" x14ac:dyDescent="0.3">
      <c r="D5" s="56" t="s">
        <v>33</v>
      </c>
      <c r="E5" s="72" t="s">
        <v>34</v>
      </c>
      <c r="F5" s="72" t="s">
        <v>35</v>
      </c>
    </row>
    <row r="6" spans="3:22" x14ac:dyDescent="0.25">
      <c r="D6" s="57">
        <v>1</v>
      </c>
      <c r="E6" s="57">
        <v>20000</v>
      </c>
      <c r="F6" s="57">
        <v>20000</v>
      </c>
    </row>
    <row r="7" spans="3:22" x14ac:dyDescent="0.25">
      <c r="D7" s="57">
        <v>2</v>
      </c>
      <c r="E7" s="57">
        <v>20000</v>
      </c>
      <c r="F7" s="57">
        <v>40000</v>
      </c>
    </row>
    <row r="8" spans="3:22" x14ac:dyDescent="0.25">
      <c r="D8" s="57">
        <v>3</v>
      </c>
      <c r="E8" s="57">
        <v>20000</v>
      </c>
      <c r="F8" s="57">
        <v>60000</v>
      </c>
    </row>
    <row r="9" spans="3:22" x14ac:dyDescent="0.25">
      <c r="D9" s="57">
        <v>4</v>
      </c>
      <c r="E9" s="57">
        <v>10000</v>
      </c>
      <c r="F9" s="57">
        <v>70000</v>
      </c>
    </row>
    <row r="10" spans="3:22" x14ac:dyDescent="0.25">
      <c r="D10" s="57">
        <v>5</v>
      </c>
      <c r="E10" s="57">
        <v>5000</v>
      </c>
      <c r="F10" s="57">
        <v>75000</v>
      </c>
    </row>
    <row r="11" spans="3:22" x14ac:dyDescent="0.25">
      <c r="D11" s="57">
        <v>6</v>
      </c>
      <c r="E11" s="57">
        <v>5000</v>
      </c>
      <c r="F11" s="57">
        <v>80000</v>
      </c>
    </row>
    <row r="12" spans="3:22" ht="15.75" thickBot="1" x14ac:dyDescent="0.3">
      <c r="D12" s="58">
        <v>7</v>
      </c>
      <c r="E12" s="58">
        <v>5000</v>
      </c>
      <c r="F12" s="58">
        <v>85000</v>
      </c>
    </row>
    <row r="14" spans="3:22" ht="15.75" thickBot="1" x14ac:dyDescent="0.3"/>
    <row r="15" spans="3:22" x14ac:dyDescent="0.25"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</row>
    <row r="16" spans="3:22" ht="15" customHeight="1" x14ac:dyDescent="0.25">
      <c r="C16" s="25"/>
      <c r="D16" s="96" t="s">
        <v>25</v>
      </c>
      <c r="E16" s="96" t="s">
        <v>0</v>
      </c>
      <c r="F16" s="97" t="s">
        <v>31</v>
      </c>
      <c r="G16" s="97"/>
      <c r="H16" s="97"/>
      <c r="I16" s="97"/>
      <c r="J16" s="97"/>
      <c r="K16" s="97"/>
      <c r="L16" s="97"/>
      <c r="M16" s="97"/>
      <c r="N16" s="60"/>
      <c r="O16" s="60"/>
      <c r="P16" s="60"/>
      <c r="Q16" s="60"/>
      <c r="R16" s="60"/>
      <c r="S16" s="60"/>
      <c r="T16" s="73"/>
      <c r="U16" s="73"/>
      <c r="V16" s="26"/>
    </row>
    <row r="17" spans="3:22" ht="15.75" x14ac:dyDescent="0.25">
      <c r="C17" s="25"/>
      <c r="D17" s="96"/>
      <c r="E17" s="96"/>
      <c r="F17" s="105" t="s">
        <v>13</v>
      </c>
      <c r="G17" s="105"/>
      <c r="H17" s="102" t="s">
        <v>14</v>
      </c>
      <c r="I17" s="102"/>
      <c r="J17" s="102" t="s">
        <v>15</v>
      </c>
      <c r="K17" s="102"/>
      <c r="L17" s="102" t="s">
        <v>16</v>
      </c>
      <c r="M17" s="102"/>
      <c r="N17" s="102" t="s">
        <v>17</v>
      </c>
      <c r="O17" s="102"/>
      <c r="P17" s="102" t="s">
        <v>18</v>
      </c>
      <c r="Q17" s="102"/>
      <c r="R17" s="102" t="s">
        <v>19</v>
      </c>
      <c r="S17" s="102"/>
      <c r="T17" s="102" t="s">
        <v>40</v>
      </c>
      <c r="U17" s="102"/>
      <c r="V17" s="26"/>
    </row>
    <row r="18" spans="3:22" ht="25.5" customHeight="1" x14ac:dyDescent="0.25">
      <c r="C18" s="25"/>
      <c r="D18" s="96"/>
      <c r="E18" s="96"/>
      <c r="F18" s="61" t="s">
        <v>1</v>
      </c>
      <c r="G18" s="61" t="s">
        <v>2</v>
      </c>
      <c r="H18" s="61" t="s">
        <v>1</v>
      </c>
      <c r="I18" s="61" t="s">
        <v>2</v>
      </c>
      <c r="J18" s="61" t="s">
        <v>1</v>
      </c>
      <c r="K18" s="61" t="s">
        <v>2</v>
      </c>
      <c r="L18" s="61" t="s">
        <v>1</v>
      </c>
      <c r="M18" s="61" t="s">
        <v>2</v>
      </c>
      <c r="N18" s="61" t="s">
        <v>1</v>
      </c>
      <c r="O18" s="61" t="s">
        <v>2</v>
      </c>
      <c r="P18" s="61" t="s">
        <v>1</v>
      </c>
      <c r="Q18" s="61" t="s">
        <v>2</v>
      </c>
      <c r="R18" s="61" t="s">
        <v>1</v>
      </c>
      <c r="S18" s="61" t="s">
        <v>2</v>
      </c>
      <c r="T18" s="61" t="s">
        <v>1</v>
      </c>
      <c r="U18" s="61" t="s">
        <v>2</v>
      </c>
      <c r="V18" s="26"/>
    </row>
    <row r="19" spans="3:22" ht="54" customHeight="1" x14ac:dyDescent="0.25">
      <c r="C19" s="25"/>
      <c r="D19" s="96"/>
      <c r="E19" s="96"/>
      <c r="F19" s="61" t="s">
        <v>23</v>
      </c>
      <c r="G19" s="61" t="s">
        <v>24</v>
      </c>
      <c r="H19" s="61" t="s">
        <v>23</v>
      </c>
      <c r="I19" s="61" t="s">
        <v>24</v>
      </c>
      <c r="J19" s="61" t="s">
        <v>23</v>
      </c>
      <c r="K19" s="61" t="s">
        <v>24</v>
      </c>
      <c r="L19" s="61" t="s">
        <v>23</v>
      </c>
      <c r="M19" s="61" t="s">
        <v>24</v>
      </c>
      <c r="N19" s="61" t="s">
        <v>23</v>
      </c>
      <c r="O19" s="61" t="s">
        <v>24</v>
      </c>
      <c r="P19" s="61" t="s">
        <v>23</v>
      </c>
      <c r="Q19" s="61" t="s">
        <v>24</v>
      </c>
      <c r="R19" s="61" t="s">
        <v>23</v>
      </c>
      <c r="S19" s="61" t="s">
        <v>24</v>
      </c>
      <c r="T19" s="61" t="s">
        <v>23</v>
      </c>
      <c r="U19" s="61" t="s">
        <v>24</v>
      </c>
      <c r="V19" s="26"/>
    </row>
    <row r="20" spans="3:22" x14ac:dyDescent="0.25">
      <c r="C20" s="25"/>
      <c r="D20" s="62" t="s">
        <v>20</v>
      </c>
      <c r="E20" s="62" t="s">
        <v>38</v>
      </c>
      <c r="F20" s="63">
        <f>$E$6*'Onboarding Charges'!F20</f>
        <v>0</v>
      </c>
      <c r="G20" s="63">
        <f>'Onboarding Charges'!$F$6*'Onboarding Charges'!G20</f>
        <v>0</v>
      </c>
      <c r="H20" s="63">
        <f>'Onboarding Charges'!$E$7*'Onboarding Charges'!H20</f>
        <v>0</v>
      </c>
      <c r="I20" s="63">
        <f>'Onboarding Charges'!$F$7*'Onboarding Charges'!I20</f>
        <v>0</v>
      </c>
      <c r="J20" s="63">
        <f>'Onboarding Charges'!$E$8*'Onboarding Charges'!J20</f>
        <v>0</v>
      </c>
      <c r="K20" s="63">
        <f>'Onboarding Charges'!$F$8*'Onboarding Charges'!K20</f>
        <v>0</v>
      </c>
      <c r="L20" s="63">
        <f>'Onboarding Charges'!$E$9*'Onboarding Charges'!L20</f>
        <v>0</v>
      </c>
      <c r="M20" s="63">
        <f>'Onboarding Charges'!$F$9*'Onboarding Charges'!M20</f>
        <v>0</v>
      </c>
      <c r="N20" s="63">
        <f>'Onboarding Charges'!$E$12*'Onboarding Charges'!N20</f>
        <v>0</v>
      </c>
      <c r="O20" s="63">
        <f>'Onboarding Charges'!$F$10*'Onboarding Charges'!O20</f>
        <v>0</v>
      </c>
      <c r="P20" s="63">
        <f>'Onboarding Charges'!$E$11*'Onboarding Charges'!P20</f>
        <v>0</v>
      </c>
      <c r="Q20" s="63">
        <f>'Onboarding Charges'!$F$11*'Onboarding Charges'!Q20</f>
        <v>0</v>
      </c>
      <c r="R20" s="63">
        <f>'Onboarding Charges'!$E$12*'Onboarding Charges'!R20</f>
        <v>0</v>
      </c>
      <c r="S20" s="63">
        <f>'Onboarding Charges'!$F$12*'Onboarding Charges'!S20</f>
        <v>0</v>
      </c>
      <c r="T20" s="63">
        <f>F20+H20+J20+L20+N20+P20+R20</f>
        <v>0</v>
      </c>
      <c r="U20" s="63">
        <f>G20+I20+K20+M20+O20+Q20+S20</f>
        <v>0</v>
      </c>
      <c r="V20" s="26"/>
    </row>
    <row r="21" spans="3:22" x14ac:dyDescent="0.25">
      <c r="C21" s="25"/>
      <c r="D21" s="62" t="s">
        <v>20</v>
      </c>
      <c r="E21" s="62" t="s">
        <v>32</v>
      </c>
      <c r="F21" s="63">
        <f>$E$6*'Onboarding Charges'!F21</f>
        <v>0</v>
      </c>
      <c r="G21" s="63">
        <f>'Onboarding Charges'!$F$6*'Onboarding Charges'!G21</f>
        <v>0</v>
      </c>
      <c r="H21" s="63">
        <f>'Onboarding Charges'!$E$7*'Onboarding Charges'!H21</f>
        <v>0</v>
      </c>
      <c r="I21" s="63">
        <f>'Onboarding Charges'!$F$7*'Onboarding Charges'!I21</f>
        <v>0</v>
      </c>
      <c r="J21" s="63">
        <f>'Onboarding Charges'!$E$8*'Onboarding Charges'!J21</f>
        <v>0</v>
      </c>
      <c r="K21" s="63">
        <f>'Onboarding Charges'!$F$8*'Onboarding Charges'!K21</f>
        <v>0</v>
      </c>
      <c r="L21" s="63">
        <f>'Onboarding Charges'!$E$9*'Onboarding Charges'!L21</f>
        <v>0</v>
      </c>
      <c r="M21" s="63">
        <f>'Onboarding Charges'!$F$9*'Onboarding Charges'!M21</f>
        <v>0</v>
      </c>
      <c r="N21" s="63">
        <f>'Onboarding Charges'!$E$12*'Onboarding Charges'!N21</f>
        <v>0</v>
      </c>
      <c r="O21" s="63">
        <f>'Onboarding Charges'!$F$10*'Onboarding Charges'!O21</f>
        <v>0</v>
      </c>
      <c r="P21" s="63">
        <f>'Onboarding Charges'!$E$11*'Onboarding Charges'!P21</f>
        <v>0</v>
      </c>
      <c r="Q21" s="63">
        <f>'Onboarding Charges'!$F$11*'Onboarding Charges'!Q21</f>
        <v>0</v>
      </c>
      <c r="R21" s="63">
        <f>'Onboarding Charges'!$E$12*'Onboarding Charges'!R21</f>
        <v>0</v>
      </c>
      <c r="S21" s="63">
        <f>'Onboarding Charges'!$F$12*'Onboarding Charges'!S21</f>
        <v>0</v>
      </c>
      <c r="T21" s="63">
        <f>F21+H21+J21+L21+N21+P21+R21</f>
        <v>0</v>
      </c>
      <c r="U21" s="63">
        <f>G21+I21+K21+M21+O21+Q21+S21</f>
        <v>0</v>
      </c>
      <c r="V21" s="26"/>
    </row>
    <row r="22" spans="3:22" x14ac:dyDescent="0.25">
      <c r="C22" s="25"/>
      <c r="D22" s="62"/>
      <c r="E22" s="64" t="s">
        <v>11</v>
      </c>
      <c r="F22" s="65">
        <f t="shared" ref="F22:U22" si="0">SUM(F20:F21)</f>
        <v>0</v>
      </c>
      <c r="G22" s="65">
        <f t="shared" si="0"/>
        <v>0</v>
      </c>
      <c r="H22" s="65">
        <f t="shared" si="0"/>
        <v>0</v>
      </c>
      <c r="I22" s="65">
        <f t="shared" si="0"/>
        <v>0</v>
      </c>
      <c r="J22" s="65">
        <f t="shared" si="0"/>
        <v>0</v>
      </c>
      <c r="K22" s="65">
        <f t="shared" si="0"/>
        <v>0</v>
      </c>
      <c r="L22" s="65">
        <f t="shared" si="0"/>
        <v>0</v>
      </c>
      <c r="M22" s="65">
        <f t="shared" si="0"/>
        <v>0</v>
      </c>
      <c r="N22" s="65">
        <f t="shared" si="0"/>
        <v>0</v>
      </c>
      <c r="O22" s="65">
        <f t="shared" si="0"/>
        <v>0</v>
      </c>
      <c r="P22" s="65">
        <f t="shared" si="0"/>
        <v>0</v>
      </c>
      <c r="Q22" s="65">
        <f t="shared" si="0"/>
        <v>0</v>
      </c>
      <c r="R22" s="65">
        <f t="shared" si="0"/>
        <v>0</v>
      </c>
      <c r="S22" s="65">
        <f t="shared" si="0"/>
        <v>0</v>
      </c>
      <c r="T22" s="65">
        <f t="shared" si="0"/>
        <v>0</v>
      </c>
      <c r="U22" s="65">
        <f t="shared" si="0"/>
        <v>0</v>
      </c>
      <c r="V22" s="26"/>
    </row>
    <row r="23" spans="3:22" ht="15.75" thickBot="1" x14ac:dyDescent="0.3"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9"/>
    </row>
    <row r="24" spans="3:22" x14ac:dyDescent="0.2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3:22" x14ac:dyDescent="0.2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3:22" x14ac:dyDescent="0.2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34" spans="3:22" ht="15.75" thickBot="1" x14ac:dyDescent="0.3"/>
    <row r="35" spans="3:22" x14ac:dyDescent="0.25"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3"/>
    </row>
    <row r="36" spans="3:22" ht="15" customHeight="1" x14ac:dyDescent="0.25">
      <c r="C36" s="54"/>
      <c r="D36" s="106" t="s">
        <v>25</v>
      </c>
      <c r="E36" s="106" t="s">
        <v>0</v>
      </c>
      <c r="F36" s="107" t="s">
        <v>31</v>
      </c>
      <c r="G36" s="107"/>
      <c r="H36" s="107"/>
      <c r="I36" s="107"/>
      <c r="J36" s="107"/>
      <c r="K36" s="107"/>
      <c r="L36" s="107"/>
      <c r="M36" s="107"/>
      <c r="N36" s="66"/>
      <c r="O36" s="66"/>
      <c r="P36" s="66"/>
      <c r="Q36" s="66"/>
      <c r="R36" s="66"/>
      <c r="S36" s="66"/>
      <c r="T36" s="74"/>
      <c r="U36" s="75"/>
      <c r="V36" s="10"/>
    </row>
    <row r="37" spans="3:22" ht="15.75" x14ac:dyDescent="0.25">
      <c r="C37" s="54"/>
      <c r="D37" s="106"/>
      <c r="E37" s="106"/>
      <c r="F37" s="103" t="s">
        <v>13</v>
      </c>
      <c r="G37" s="103"/>
      <c r="H37" s="104" t="s">
        <v>14</v>
      </c>
      <c r="I37" s="104"/>
      <c r="J37" s="104" t="s">
        <v>15</v>
      </c>
      <c r="K37" s="104"/>
      <c r="L37" s="104" t="s">
        <v>16</v>
      </c>
      <c r="M37" s="104"/>
      <c r="N37" s="104" t="s">
        <v>17</v>
      </c>
      <c r="O37" s="104"/>
      <c r="P37" s="104" t="s">
        <v>18</v>
      </c>
      <c r="Q37" s="104"/>
      <c r="R37" s="104" t="s">
        <v>19</v>
      </c>
      <c r="S37" s="104"/>
      <c r="T37" s="104" t="s">
        <v>40</v>
      </c>
      <c r="U37" s="104"/>
      <c r="V37" s="10"/>
    </row>
    <row r="38" spans="3:22" x14ac:dyDescent="0.25">
      <c r="C38" s="54"/>
      <c r="D38" s="106"/>
      <c r="E38" s="106"/>
      <c r="F38" s="67" t="s">
        <v>1</v>
      </c>
      <c r="G38" s="67" t="s">
        <v>2</v>
      </c>
      <c r="H38" s="67" t="s">
        <v>1</v>
      </c>
      <c r="I38" s="67" t="s">
        <v>2</v>
      </c>
      <c r="J38" s="67" t="s">
        <v>1</v>
      </c>
      <c r="K38" s="67" t="s">
        <v>2</v>
      </c>
      <c r="L38" s="67" t="s">
        <v>1</v>
      </c>
      <c r="M38" s="67" t="s">
        <v>2</v>
      </c>
      <c r="N38" s="67" t="s">
        <v>1</v>
      </c>
      <c r="O38" s="67" t="s">
        <v>2</v>
      </c>
      <c r="P38" s="67" t="s">
        <v>1</v>
      </c>
      <c r="Q38" s="67" t="s">
        <v>2</v>
      </c>
      <c r="R38" s="67" t="s">
        <v>1</v>
      </c>
      <c r="S38" s="67" t="s">
        <v>2</v>
      </c>
      <c r="T38" s="67" t="s">
        <v>1</v>
      </c>
      <c r="U38" s="67" t="s">
        <v>2</v>
      </c>
      <c r="V38" s="10"/>
    </row>
    <row r="39" spans="3:22" ht="30" customHeight="1" x14ac:dyDescent="0.25">
      <c r="C39" s="54"/>
      <c r="D39" s="106"/>
      <c r="E39" s="106"/>
      <c r="F39" s="67" t="s">
        <v>23</v>
      </c>
      <c r="G39" s="67" t="s">
        <v>24</v>
      </c>
      <c r="H39" s="67" t="s">
        <v>23</v>
      </c>
      <c r="I39" s="67" t="s">
        <v>24</v>
      </c>
      <c r="J39" s="67" t="s">
        <v>23</v>
      </c>
      <c r="K39" s="67" t="s">
        <v>24</v>
      </c>
      <c r="L39" s="67" t="s">
        <v>23</v>
      </c>
      <c r="M39" s="67" t="s">
        <v>24</v>
      </c>
      <c r="N39" s="67" t="s">
        <v>23</v>
      </c>
      <c r="O39" s="67" t="s">
        <v>24</v>
      </c>
      <c r="P39" s="67" t="s">
        <v>23</v>
      </c>
      <c r="Q39" s="67" t="s">
        <v>24</v>
      </c>
      <c r="R39" s="67" t="s">
        <v>23</v>
      </c>
      <c r="S39" s="67" t="s">
        <v>24</v>
      </c>
      <c r="T39" s="67" t="s">
        <v>23</v>
      </c>
      <c r="U39" s="67" t="s">
        <v>24</v>
      </c>
      <c r="V39" s="10"/>
    </row>
    <row r="40" spans="3:22" x14ac:dyDescent="0.25">
      <c r="C40" s="54"/>
      <c r="D40" s="68" t="s">
        <v>41</v>
      </c>
      <c r="E40" s="68" t="s">
        <v>38</v>
      </c>
      <c r="F40" s="69">
        <f>$E$6*'Onboarding Charges'!F40</f>
        <v>0</v>
      </c>
      <c r="G40" s="69">
        <f>'Onboarding Charges'!$F$6*'Onboarding Charges'!G40</f>
        <v>0</v>
      </c>
      <c r="H40" s="69">
        <f>'Onboarding Charges'!$E$7*'Onboarding Charges'!H40</f>
        <v>0</v>
      </c>
      <c r="I40" s="69">
        <f>'Onboarding Charges'!$F$7*'Onboarding Charges'!I40</f>
        <v>0</v>
      </c>
      <c r="J40" s="69">
        <f>'Onboarding Charges'!$E$8*'Onboarding Charges'!J40</f>
        <v>0</v>
      </c>
      <c r="K40" s="69">
        <f>'Onboarding Charges'!$F$8*'Onboarding Charges'!K40</f>
        <v>0</v>
      </c>
      <c r="L40" s="69">
        <f>'Onboarding Charges'!$E$9*'Onboarding Charges'!L40</f>
        <v>0</v>
      </c>
      <c r="M40" s="69">
        <f>'Onboarding Charges'!$F$9*'Onboarding Charges'!M40</f>
        <v>0</v>
      </c>
      <c r="N40" s="69">
        <f>'Onboarding Charges'!$E$12*'Onboarding Charges'!N40</f>
        <v>0</v>
      </c>
      <c r="O40" s="69">
        <f>'Onboarding Charges'!$F$10*'Onboarding Charges'!O40</f>
        <v>0</v>
      </c>
      <c r="P40" s="69">
        <f>'Onboarding Charges'!$E$11*'Onboarding Charges'!P40</f>
        <v>0</v>
      </c>
      <c r="Q40" s="69">
        <f>'Onboarding Charges'!$F$11*'Onboarding Charges'!Q40</f>
        <v>0</v>
      </c>
      <c r="R40" s="69">
        <f>'Onboarding Charges'!$E$12*'Onboarding Charges'!R40</f>
        <v>0</v>
      </c>
      <c r="S40" s="69">
        <f>'Onboarding Charges'!$F$12*'Onboarding Charges'!S40</f>
        <v>0</v>
      </c>
      <c r="T40" s="69">
        <f>F40+H40+J40+L40+N40+P40+R40</f>
        <v>0</v>
      </c>
      <c r="U40" s="69">
        <f>G40+I40+K40+M40+O40+Q40+S40</f>
        <v>0</v>
      </c>
      <c r="V40" s="10"/>
    </row>
    <row r="41" spans="3:22" x14ac:dyDescent="0.25">
      <c r="C41" s="54"/>
      <c r="D41" s="68" t="str">
        <f>D40</f>
        <v>States of Jersey</v>
      </c>
      <c r="E41" s="68" t="s">
        <v>32</v>
      </c>
      <c r="F41" s="69">
        <f>$E$6*'Onboarding Charges'!F41</f>
        <v>0</v>
      </c>
      <c r="G41" s="69">
        <f>'Onboarding Charges'!$F$6*'Onboarding Charges'!G41</f>
        <v>0</v>
      </c>
      <c r="H41" s="69">
        <f>'Onboarding Charges'!$E$7*'Onboarding Charges'!H41</f>
        <v>0</v>
      </c>
      <c r="I41" s="69">
        <f>'Onboarding Charges'!$F$7*'Onboarding Charges'!I41</f>
        <v>0</v>
      </c>
      <c r="J41" s="69">
        <f>'Onboarding Charges'!$E$8*'Onboarding Charges'!J41</f>
        <v>0</v>
      </c>
      <c r="K41" s="69">
        <f>'Onboarding Charges'!$F$8*'Onboarding Charges'!K41</f>
        <v>0</v>
      </c>
      <c r="L41" s="69">
        <f>'Onboarding Charges'!$E$9*'Onboarding Charges'!L41</f>
        <v>0</v>
      </c>
      <c r="M41" s="69">
        <f>'Onboarding Charges'!$F$9*'Onboarding Charges'!M41</f>
        <v>0</v>
      </c>
      <c r="N41" s="69">
        <f>'Onboarding Charges'!$E$12*'Onboarding Charges'!N41</f>
        <v>0</v>
      </c>
      <c r="O41" s="69">
        <f>'Onboarding Charges'!$F$10*'Onboarding Charges'!O41</f>
        <v>0</v>
      </c>
      <c r="P41" s="69">
        <f>'Onboarding Charges'!$E$11*'Onboarding Charges'!P41</f>
        <v>0</v>
      </c>
      <c r="Q41" s="69">
        <f>'Onboarding Charges'!$F$11*'Onboarding Charges'!Q41</f>
        <v>0</v>
      </c>
      <c r="R41" s="69">
        <f>'Onboarding Charges'!$E$12*'Onboarding Charges'!R41</f>
        <v>0</v>
      </c>
      <c r="S41" s="69">
        <f>'Onboarding Charges'!$F$12*'Onboarding Charges'!S41</f>
        <v>0</v>
      </c>
      <c r="T41" s="69">
        <f>F41+H41+J41+L41+N41+P41+R41</f>
        <v>0</v>
      </c>
      <c r="U41" s="69">
        <f>G41+I41+K41+M41+O41+Q41+S41</f>
        <v>0</v>
      </c>
      <c r="V41" s="10"/>
    </row>
    <row r="42" spans="3:22" x14ac:dyDescent="0.25">
      <c r="C42" s="54"/>
      <c r="D42" s="68"/>
      <c r="E42" s="70" t="s">
        <v>11</v>
      </c>
      <c r="F42" s="71">
        <f t="shared" ref="F42:U42" si="1">SUM(F40:F41)</f>
        <v>0</v>
      </c>
      <c r="G42" s="71">
        <f t="shared" si="1"/>
        <v>0</v>
      </c>
      <c r="H42" s="71">
        <f t="shared" si="1"/>
        <v>0</v>
      </c>
      <c r="I42" s="71">
        <f t="shared" si="1"/>
        <v>0</v>
      </c>
      <c r="J42" s="71">
        <f t="shared" si="1"/>
        <v>0</v>
      </c>
      <c r="K42" s="71">
        <f t="shared" si="1"/>
        <v>0</v>
      </c>
      <c r="L42" s="71">
        <f t="shared" si="1"/>
        <v>0</v>
      </c>
      <c r="M42" s="71">
        <f t="shared" si="1"/>
        <v>0</v>
      </c>
      <c r="N42" s="71">
        <f t="shared" si="1"/>
        <v>0</v>
      </c>
      <c r="O42" s="71">
        <f t="shared" si="1"/>
        <v>0</v>
      </c>
      <c r="P42" s="71">
        <f t="shared" si="1"/>
        <v>0</v>
      </c>
      <c r="Q42" s="71">
        <f t="shared" si="1"/>
        <v>0</v>
      </c>
      <c r="R42" s="71">
        <f t="shared" si="1"/>
        <v>0</v>
      </c>
      <c r="S42" s="71">
        <f t="shared" si="1"/>
        <v>0</v>
      </c>
      <c r="T42" s="71">
        <f t="shared" si="1"/>
        <v>0</v>
      </c>
      <c r="U42" s="71">
        <f t="shared" si="1"/>
        <v>0</v>
      </c>
      <c r="V42" s="10"/>
    </row>
    <row r="43" spans="3:22" ht="15.75" thickBot="1" x14ac:dyDescent="0.3">
      <c r="C43" s="55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1"/>
    </row>
  </sheetData>
  <mergeCells count="22">
    <mergeCell ref="D16:D19"/>
    <mergeCell ref="E16:E19"/>
    <mergeCell ref="F16:M16"/>
    <mergeCell ref="F17:G17"/>
    <mergeCell ref="H17:I17"/>
    <mergeCell ref="J17:K17"/>
    <mergeCell ref="L17:M17"/>
    <mergeCell ref="D36:D39"/>
    <mergeCell ref="E36:E39"/>
    <mergeCell ref="F36:M36"/>
    <mergeCell ref="F37:G37"/>
    <mergeCell ref="H37:I37"/>
    <mergeCell ref="J37:K37"/>
    <mergeCell ref="L37:M37"/>
    <mergeCell ref="N37:O37"/>
    <mergeCell ref="P37:Q37"/>
    <mergeCell ref="R37:S37"/>
    <mergeCell ref="T17:U17"/>
    <mergeCell ref="T37:U37"/>
    <mergeCell ref="N17:O17"/>
    <mergeCell ref="P17:Q17"/>
    <mergeCell ref="R17:S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 - READ ME</vt:lpstr>
      <vt:lpstr>Consolodated Summary</vt:lpstr>
      <vt:lpstr>Infrastructure Charges</vt:lpstr>
      <vt:lpstr>Onboarding Charges</vt:lpstr>
      <vt:lpstr>Total Onboarding Charges</vt:lpstr>
    </vt:vector>
  </TitlesOfParts>
  <Company>States Of Jersey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Hall</dc:creator>
  <cp:lastModifiedBy>Marcus Ferbrache</cp:lastModifiedBy>
  <dcterms:created xsi:type="dcterms:W3CDTF">2017-07-25T13:39:57Z</dcterms:created>
  <dcterms:modified xsi:type="dcterms:W3CDTF">2017-08-04T15:25:53Z</dcterms:modified>
</cp:coreProperties>
</file>